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47" i="1"/>
  <c r="B314"/>
  <c r="B330"/>
  <c r="B497"/>
  <c r="B537"/>
  <c r="B544"/>
  <c r="B712"/>
  <c r="B717"/>
  <c r="B751"/>
  <c r="B763"/>
  <c r="B793"/>
  <c r="B988"/>
  <c r="B989"/>
  <c r="B1061"/>
  <c r="B1077"/>
  <c r="B1190"/>
  <c r="B1211"/>
  <c r="B1258"/>
  <c r="B1295"/>
  <c r="B1391"/>
  <c r="B1393"/>
  <c r="B1414"/>
  <c r="B1440"/>
  <c r="B1483"/>
  <c r="B1504"/>
  <c r="B1512"/>
  <c r="B1548"/>
  <c r="B1558"/>
  <c r="B1560"/>
  <c r="B1602"/>
  <c r="B1628"/>
  <c r="B1652"/>
  <c r="B1671"/>
  <c r="B1683"/>
  <c r="B1695"/>
  <c r="B1717"/>
  <c r="B1719"/>
  <c r="B1735"/>
  <c r="B1749"/>
  <c r="B1752"/>
  <c r="B1770"/>
  <c r="B1791"/>
  <c r="B1839"/>
  <c r="B1885"/>
  <c r="B1969"/>
  <c r="B1996"/>
  <c r="B1998"/>
  <c r="B2030"/>
  <c r="B2037"/>
  <c r="B2045"/>
  <c r="B2084"/>
  <c r="B2141"/>
  <c r="B2201"/>
  <c r="B2203"/>
  <c r="B2204"/>
  <c r="B2208"/>
  <c r="B2217"/>
  <c r="B2224"/>
  <c r="B2243"/>
  <c r="B2246"/>
  <c r="B2248"/>
  <c r="B2280"/>
  <c r="B2281"/>
  <c r="B2371"/>
  <c r="B2372"/>
  <c r="B2396"/>
  <c r="B2452"/>
  <c r="B2475"/>
  <c r="B2483"/>
  <c r="B2503"/>
  <c r="B2516"/>
</calcChain>
</file>

<file path=xl/sharedStrings.xml><?xml version="1.0" encoding="utf-8"?>
<sst xmlns="http://schemas.openxmlformats.org/spreadsheetml/2006/main" count="26684" uniqueCount="15282">
  <si>
    <t>入藏号</t>
  </si>
  <si>
    <t>DOI</t>
  </si>
  <si>
    <t>Pubmed ID</t>
  </si>
  <si>
    <t>论文标题</t>
  </si>
  <si>
    <t>作者</t>
  </si>
  <si>
    <t>来源</t>
  </si>
  <si>
    <t>研究方向</t>
  </si>
  <si>
    <t>文献类型</t>
  </si>
  <si>
    <t>卷</t>
  </si>
  <si>
    <t>期</t>
  </si>
  <si>
    <t>页</t>
  </si>
  <si>
    <t>出版年</t>
  </si>
  <si>
    <t>被引频次</t>
  </si>
  <si>
    <t>链接</t>
  </si>
  <si>
    <t>期刊预期被引频次</t>
  </si>
  <si>
    <t>类别预期被引频次</t>
  </si>
  <si>
    <t>期刊规范化的引文影响力</t>
  </si>
  <si>
    <t>学科规范化的引文影响力</t>
  </si>
  <si>
    <t>学科领域百分位</t>
  </si>
  <si>
    <t>期刊影响因子</t>
  </si>
  <si>
    <t>WOS:000427480200001</t>
  </si>
  <si>
    <t>10.1109/ACCESS.2017.2783682</t>
  </si>
  <si>
    <t>n/a</t>
  </si>
  <si>
    <t>Smart Factory of Industry 4.0: Key Technologies, Application Case, and Challenges</t>
  </si>
  <si>
    <t>Chen, Baotong; Wan, Jiafu; Shu, Lei; Li, Peng; Mukherjee, Mithun; Yin, Boxin</t>
  </si>
  <si>
    <t>IEEE ACCESS</t>
  </si>
  <si>
    <t>Engineering</t>
  </si>
  <si>
    <t>Article</t>
  </si>
  <si>
    <t>6505-6519</t>
  </si>
  <si>
    <t>https://www.webofscience.com/api/gateway?GWVersion=2&amp;SrcAuth=InCites&amp;SrcApp=tsm_test&amp;DestApp=WOS_CPL&amp;DestLinkType=FullRecord&amp;KeyUT=ISI:000427480200001</t>
  </si>
  <si>
    <t>WOS:000396946800011</t>
  </si>
  <si>
    <t>10.1016/j.apcatb.2017.02.024</t>
  </si>
  <si>
    <t>Facile synthesis of N-doped carbon dots/g-C3N4 photocatalyst with enhanced visible-light photocatalytic activity for the degradation of indomethacin</t>
  </si>
  <si>
    <t>Wang, Fengliang; Chen, Ping; Feng, Yiping; Xie, Zhijie; Liu, Yang; Su, Yuehan; Zhang, Qianxin; Wang, Yingfei; Yao, Kun; Lv, Wenying; Liu, Guoguang</t>
  </si>
  <si>
    <t>APPLIED CATALYSIS B-ENVIRONMENTAL</t>
  </si>
  <si>
    <t>Chemistry</t>
  </si>
  <si>
    <t>103-113</t>
  </si>
  <si>
    <t>https://www.webofscience.com/api/gateway?GWVersion=2&amp;SrcAuth=InCites&amp;SrcApp=tsm_test&amp;DestApp=WOS_CPL&amp;DestLinkType=FullRecord&amp;KeyUT=ISI:000396946800011</t>
  </si>
  <si>
    <t>WOS:000414109700051</t>
  </si>
  <si>
    <t>10.1016/j.apcatb.2017.09.055</t>
  </si>
  <si>
    <t>Novel ternary photocatalyst of single atom-dispersed silver and carbon quantum dots co-loaded with ultrathin g-C3N4 for broad spectrum photocatalytic degradation of naproxen</t>
  </si>
  <si>
    <t>Wang, Fengliang; Wang, Yingfei; Feng, Yiping; Zeng, Yongqin; Xie, Zhijie; Zhang, Qianxin; Su, Yuehan; Chen, Ping; Liu, Yang; Yao, Kun; Lv, Wenying; Liu, Guoguang</t>
  </si>
  <si>
    <t>510-520</t>
  </si>
  <si>
    <t>https://www.webofscience.com/api/gateway?GWVersion=2&amp;SrcAuth=InCites&amp;SrcApp=tsm_test&amp;DestApp=WOS_CPL&amp;DestLinkType=FullRecord&amp;KeyUT=ISI:000414109700051</t>
  </si>
  <si>
    <t>WOS:000467564700080</t>
  </si>
  <si>
    <t>10.1109/JIOT.2018.2882794</t>
  </si>
  <si>
    <t>Blockchain Technologies for the Internet of Things: Research Issues and Challenges</t>
  </si>
  <si>
    <t>Ferrag, Mohamed Amine; Derdour, Makhlouf; Mukherjee, Mithun; Derhab, Abdelouahid; Maglaras, Leandros; Janicke, Helge</t>
  </si>
  <si>
    <t>IEEE INTERNET OF THINGS JOURNAL</t>
  </si>
  <si>
    <t>Computer Science</t>
  </si>
  <si>
    <t>2188-2204</t>
  </si>
  <si>
    <t>https://www.webofscience.com/api/gateway?GWVersion=2&amp;SrcAuth=InCites&amp;SrcApp=tsm_test&amp;DestApp=WOS_CPL&amp;DestLinkType=FullRecord&amp;KeyUT=ISI:000467564700080</t>
  </si>
  <si>
    <t>WOS:000443030500010</t>
  </si>
  <si>
    <t>10.1109/COMST.2018.2814571</t>
  </si>
  <si>
    <t>Survey of Fog Computing: Fundamental, Network Applications, and Research Challenges</t>
  </si>
  <si>
    <t>Mukherjee, Mithun; Shu, Lei; Wang, Di</t>
  </si>
  <si>
    <t>IEEE COMMUNICATIONS SURVEYS AND TUTORIALS</t>
  </si>
  <si>
    <t>1826-1857</t>
  </si>
  <si>
    <t>https://www.webofscience.com/api/gateway?GWVersion=2&amp;SrcAuth=InCites&amp;SrcApp=tsm_test&amp;DestApp=WOS_CPL&amp;DestLinkType=FullRecord&amp;KeyUT=ISI:000443030500010</t>
  </si>
  <si>
    <t>WOS:000428491000012</t>
  </si>
  <si>
    <t>10.1016/j.apcatb.2018.01.024</t>
  </si>
  <si>
    <t>Photocatalytic degradation of fluoroquinolone antibiotics using ordered mesoporous g-C3N4 under simulated sunlight irradiation: Kinetics, mechanism, and antibacterial activity elimination</t>
  </si>
  <si>
    <t>Wang, Fengliang; Feng, Yiping; Chen, Ping; Wang, Yingfei; Su, Yuehan; Zhang, Qianxin; Zeng, Yongqin; Xie, Zhijie; Liu, Haijin; Liu, Yang; Lv, Wenying; Liu, Guoguang</t>
  </si>
  <si>
    <t>114-122</t>
  </si>
  <si>
    <t>https://www.webofscience.com/api/gateway?GWVersion=2&amp;SrcAuth=InCites&amp;SrcApp=tsm_test&amp;DestApp=WOS_CPL&amp;DestLinkType=FullRecord&amp;KeyUT=ISI:000428491000012</t>
  </si>
  <si>
    <t>WOS:000412776800006</t>
  </si>
  <si>
    <t>10.1109/ACCESS.2017.2749422</t>
  </si>
  <si>
    <t>Security and Privacy in Fog Computing: Challenges</t>
  </si>
  <si>
    <t>Mukherjee, Mithun; Matam, Rakesh; Shu, Lei; Maglaras, Leandros; Ferrag, Mohamed Amine; Choudhury, Nikumani; Kumar, Vikas</t>
  </si>
  <si>
    <t>19293-19304</t>
  </si>
  <si>
    <t>https://www.webofscience.com/api/gateway?GWVersion=2&amp;SrcAuth=InCites&amp;SrcApp=tsm_test&amp;DestApp=WOS_CPL&amp;DestLinkType=FullRecord&amp;KeyUT=ISI:000412776800006</t>
  </si>
  <si>
    <t>WOS:000371388200165</t>
  </si>
  <si>
    <t>10.1109/ACCESS.2015.2497312</t>
  </si>
  <si>
    <t>Green Internet of Things for Smart World</t>
  </si>
  <si>
    <t>Zhu, Chunsheng; Leung, Victor C. M.; Shu, Lei; Ngai, Edith C. -H.</t>
  </si>
  <si>
    <t>2151-2162</t>
  </si>
  <si>
    <t>https://www.webofscience.com/api/gateway?GWVersion=2&amp;SrcAuth=InCites&amp;SrcApp=tsm_test&amp;DestApp=WOS_CPL&amp;DestLinkType=FullRecord&amp;KeyUT=ISI:000371388200165</t>
  </si>
  <si>
    <t>WOS:000613139700102</t>
  </si>
  <si>
    <t>10.1016/j.jclepro.2020.123806</t>
  </si>
  <si>
    <t>Investigating the nexus between economic complexity, energy consumption and ecological footprint for the United States: New insights from quantile methods</t>
  </si>
  <si>
    <t>Shahzad, Umer; Fareed, Zeeshan; Shahzad, Farrukh; Shahzad, Khurram</t>
  </si>
  <si>
    <t>JOURNAL OF CLEANER PRODUCTION</t>
  </si>
  <si>
    <t>https://www.webofscience.com/api/gateway?GWVersion=2&amp;SrcAuth=InCites&amp;SrcApp=tsm_test&amp;DestApp=WOS_CPL&amp;DestLinkType=FullRecord&amp;KeyUT=ISI:000613139700102</t>
  </si>
  <si>
    <t>WOS:000656697400006</t>
  </si>
  <si>
    <t>10.1016/j.scib.2021.02.033</t>
  </si>
  <si>
    <t>MEDLINE:36654340</t>
  </si>
  <si>
    <t>Vertically-interlaced NiFeP/MXene electrocatalyst with tunable electronic structure for high-efficiency oxygen evolution reaction</t>
  </si>
  <si>
    <t>Chen, Jiexin; Long, Qingwu; Xiao, Kang; Ouyang, Ting; Li, Nan; Ye, Siyu; Liu, Zhao-Qing</t>
  </si>
  <si>
    <t>SCIENCE BULLETIN</t>
  </si>
  <si>
    <t>Materials Science</t>
  </si>
  <si>
    <t>1063-1072</t>
  </si>
  <si>
    <t>https://www.webofscience.com/api/gateway?GWVersion=2&amp;SrcAuth=InCites&amp;SrcApp=tsm_test&amp;DestApp=WOS_CPL&amp;DestLinkType=FullRecord&amp;KeyUT=ISI:000656697400006</t>
  </si>
  <si>
    <t>WOS:000407475200025</t>
  </si>
  <si>
    <t>10.1109/JSEN.2017.2726011</t>
  </si>
  <si>
    <t>Fault Diagnosis of a Rolling Bearing Using Wavelet Packet Denoising and Random Forests</t>
  </si>
  <si>
    <t>Wang, Ziwei; Zhang, Qinghua; Xiong, Jianbin; Xiao, Ming; Sun, Guoxi; He, Jun</t>
  </si>
  <si>
    <t>IEEE SENSORS JOURNAL</t>
  </si>
  <si>
    <t>5581-5588</t>
  </si>
  <si>
    <t>https://www.webofscience.com/api/gateway?GWVersion=2&amp;SrcAuth=InCites&amp;SrcApp=tsm_test&amp;DestApp=WOS_CPL&amp;DestLinkType=FullRecord&amp;KeyUT=ISI:000407475200025</t>
  </si>
  <si>
    <t>WOS:000537418200006</t>
  </si>
  <si>
    <t>10.1016/j.scitotenv.2020.139054</t>
  </si>
  <si>
    <t>MEDLINE:32413656</t>
  </si>
  <si>
    <t>Synthesis and fabrication of g-C3N4-based materials and their application in elimination of pollutants</t>
  </si>
  <si>
    <t>Chen, Zhongshan; Zhang, Sai; Liu, Yang; Alharbi, Njud Saleh; Rabah, Samar Omar; Wang, Suhua; Wang, Xiangxue</t>
  </si>
  <si>
    <t>SCIENCE OF THE TOTAL ENVIRONMENT</t>
  </si>
  <si>
    <t>Environment/Ecology</t>
  </si>
  <si>
    <t>Review</t>
  </si>
  <si>
    <t>https://www.webofscience.com/api/gateway?GWVersion=2&amp;SrcAuth=InCites&amp;SrcApp=tsm_test&amp;DestApp=WOS_CPL&amp;DestLinkType=FullRecord&amp;KeyUT=ISI:000537418200006</t>
  </si>
  <si>
    <t>WOS:000392681000025</t>
  </si>
  <si>
    <t>10.1016/j.apcatb.2016.11.040</t>
  </si>
  <si>
    <t>Study on the photocatalytic mechanism and detoxicity of gemfibrozil by a sunlight-driven TiO2/carbon dots photocatalyst: The significant roles of reactive oxygen species</t>
  </si>
  <si>
    <t>Chen, Ping; Wang, Fengliang; Chen, Zhi-Feng; Zhang, Qianxin; Su, Yuehan; Shen, Lingzhi; Yao, Kun; Liu, Yang; Cai, Zongwei; Lv, Wenying; Liu, Guoguang</t>
  </si>
  <si>
    <t>250-259</t>
  </si>
  <si>
    <t>https://www.webofscience.com/api/gateway?GWVersion=2&amp;SrcAuth=InCites&amp;SrcApp=tsm_test&amp;DestApp=WOS_CPL&amp;DestLinkType=FullRecord&amp;KeyUT=ISI:000392681000025</t>
  </si>
  <si>
    <t>WOS:000477652900024</t>
  </si>
  <si>
    <t>10.1016/j.cej.2019.05.175</t>
  </si>
  <si>
    <t>An efficient metal-free phosphorus and oxygen co-doped g-C3N4 photocatalyst with enhanced visible light photocatalytic activity for the degradation of fluoroquinolone antibiotics</t>
  </si>
  <si>
    <t>Huang, Jiaxing; Li, Daguang; Li, Ruobai; Zhang, Qianxin; Chen, Tiansheng; Liu, Haijin; Liu, Yang; Lv, Wenying; Liu, Guoguang</t>
  </si>
  <si>
    <t>CHEMICAL ENGINEERING JOURNAL</t>
  </si>
  <si>
    <t>242-253</t>
  </si>
  <si>
    <t>https://www.webofscience.com/api/gateway?GWVersion=2&amp;SrcAuth=InCites&amp;SrcApp=tsm_test&amp;DestApp=WOS_CPL&amp;DestLinkType=FullRecord&amp;KeyUT=ISI:000477652900024</t>
  </si>
  <si>
    <t>WOS:000440107200030</t>
  </si>
  <si>
    <t>10.1007/s00158-018-1904-8</t>
  </si>
  <si>
    <t>An 88-line MATLAB code for the parameterized level set method based topology optimization using radial basis functions</t>
  </si>
  <si>
    <t>Wei, Peng; Li, Zuyu; Li, Xueping; Wang, Michael Yu</t>
  </si>
  <si>
    <t>STRUCTURAL AND MULTIDISCIPLINARY OPTIMIZATION</t>
  </si>
  <si>
    <t>831-849</t>
  </si>
  <si>
    <t>https://www.webofscience.com/api/gateway?GWVersion=2&amp;SrcAuth=InCites&amp;SrcApp=tsm_test&amp;DestApp=WOS_CPL&amp;DestLinkType=FullRecord&amp;KeyUT=ISI:000440107200030</t>
  </si>
  <si>
    <t>WOS:000727767600005</t>
  </si>
  <si>
    <t>10.1016/j.cej.2021.132323</t>
  </si>
  <si>
    <t>Metal-based catalysts for persulfate and peroxymonosulfate activation in heterogeneous ways: A review</t>
  </si>
  <si>
    <t>Zheng, Xiaoxian; Niu, Xiaojun; Zhang, Dongqing; Lv, Mengyu; Ye, Xingyao; Ma, Jinling; Lin, Zhang; Fu, Mingli</t>
  </si>
  <si>
    <t>https://www.webofscience.com/api/gateway?GWVersion=2&amp;SrcAuth=InCites&amp;SrcApp=tsm_test&amp;DestApp=WOS_CPL&amp;DestLinkType=FullRecord&amp;KeyUT=ISI:000727767600005</t>
  </si>
  <si>
    <t>WOS:000683559800006</t>
  </si>
  <si>
    <t>10.1016/j.techsoc.2021.101656</t>
  </si>
  <si>
    <t>Asymmetric inter-linkages between green technology innovation and consumption-based carbon emissions in BRICS countries using quantile-on-quantile framework</t>
  </si>
  <si>
    <t>Razzaq, Asif; Wang, Yufeng; Chupradit, Supat; Suksatan, Wanich; Shahzad, Farrukh</t>
  </si>
  <si>
    <t>TECHNOLOGY IN SOCIETY</t>
  </si>
  <si>
    <t>Social Sciences, general</t>
  </si>
  <si>
    <t>https://www.webofscience.com/api/gateway?GWVersion=2&amp;SrcAuth=InCites&amp;SrcApp=tsm_test&amp;DestApp=WOS_CPL&amp;DestLinkType=FullRecord&amp;KeyUT=ISI:000683559800006</t>
  </si>
  <si>
    <t>WOS:000496780900074</t>
  </si>
  <si>
    <t>10.1016/j.scitotenv.2019.133606</t>
  </si>
  <si>
    <t>MEDLINE:31401505</t>
  </si>
  <si>
    <t>Adsorption of perfluoroalkyl and polyfluoroalkyl substances (PFASs) from aqueous solution - A review</t>
  </si>
  <si>
    <t>Zhang, D. Q.; Zhang, W. L.; Liang, Y. N.</t>
  </si>
  <si>
    <t>https://www.webofscience.com/api/gateway?GWVersion=2&amp;SrcAuth=InCites&amp;SrcApp=tsm_test&amp;DestApp=WOS_CPL&amp;DestLinkType=FullRecord&amp;KeyUT=ISI:000496780900074</t>
  </si>
  <si>
    <t>WOS:000371388200206</t>
  </si>
  <si>
    <t>10.1109/ACCESS.2015.2508940</t>
  </si>
  <si>
    <t>A Multi-Objective Optimization Scheduling Method Based on the Ant Colony Algorithm in Cloud Computing</t>
  </si>
  <si>
    <t>Zuo, Liyun; Shu, Lei; Dong, Shoubin; Zhu, Chunsheng; Hara, Takahiro</t>
  </si>
  <si>
    <t>2687-2699</t>
  </si>
  <si>
    <t>https://www.webofscience.com/api/gateway?GWVersion=2&amp;SrcAuth=InCites&amp;SrcApp=tsm_test&amp;DestApp=WOS_CPL&amp;DestLinkType=FullRecord&amp;KeyUT=ISI:000371388200206</t>
  </si>
  <si>
    <t>WOS:000617676800020</t>
  </si>
  <si>
    <t>10.1016/j.scitotenv.2020.142572</t>
  </si>
  <si>
    <t>MEDLINE:33183825</t>
  </si>
  <si>
    <t>A review: Research progress on microplastic pollutants in aquatic environments</t>
  </si>
  <si>
    <t>Tang, Yuanqiang; Liu, Yunguo; Chen, Yu; Zhang, Wei; Zhao, Jianmin; He, Shaoyao; Yang, Chunping; Zhang, Tao; Tang, Chunfang; Zhang, Chen; Yang, Zisong</t>
  </si>
  <si>
    <t>https://www.webofscience.com/api/gateway?GWVersion=2&amp;SrcAuth=InCites&amp;SrcApp=tsm_test&amp;DestApp=WOS_CPL&amp;DestLinkType=FullRecord&amp;KeyUT=ISI:000617676800020</t>
  </si>
  <si>
    <t>WOS:000451738200004</t>
  </si>
  <si>
    <t>10.1039/c8ta08879a</t>
  </si>
  <si>
    <t>TiO2-based heterojunction photocatalysts for photocatalytic reduction of CO2 into solar fuels</t>
  </si>
  <si>
    <t>Wei, Longfu; Yu, Changlin; Zhang, Qinghong; Liu, Hong; Wang, Ye</t>
  </si>
  <si>
    <t>JOURNAL OF MATERIALS CHEMISTRY A</t>
  </si>
  <si>
    <t>22411-22436</t>
  </si>
  <si>
    <t>https://www.webofscience.com/api/gateway?GWVersion=2&amp;SrcAuth=InCites&amp;SrcApp=tsm_test&amp;DestApp=WOS_CPL&amp;DestLinkType=FullRecord&amp;KeyUT=ISI:000451738200004</t>
  </si>
  <si>
    <t>WOS:000641343700001</t>
  </si>
  <si>
    <t>10.1016/j.cej.2021.128872</t>
  </si>
  <si>
    <t>Sulfite-based advanced oxidation and reduction processes for water treatment</t>
  </si>
  <si>
    <t>Wu, Shaohua; Shen, Leyuan; Lin, Yan; Yin, Kai; Yang, Chunping</t>
  </si>
  <si>
    <t>https://www.webofscience.com/api/gateway?GWVersion=2&amp;SrcAuth=InCites&amp;SrcApp=tsm_test&amp;DestApp=WOS_CPL&amp;DestLinkType=FullRecord&amp;KeyUT=ISI:000641343700001</t>
  </si>
  <si>
    <t>WOS:000467661700008</t>
  </si>
  <si>
    <t>10.1016/j.apcatb.2018.12.048</t>
  </si>
  <si>
    <t>Preparation of size-controlled silver phosphate catalysts and their enhanced photocatalysis performance via synergetic effect with MWCNTs and PANI</t>
  </si>
  <si>
    <t>Lin, Yan; Wu, Shaohua; Yang, Chunping; Chen, Ming; Li, Xiang</t>
  </si>
  <si>
    <t>71-86</t>
  </si>
  <si>
    <t>https://www.webofscience.com/api/gateway?GWVersion=2&amp;SrcAuth=InCites&amp;SrcApp=tsm_test&amp;DestApp=WOS_CPL&amp;DestLinkType=FullRecord&amp;KeyUT=ISI:000467661700008</t>
  </si>
  <si>
    <t>WOS:000352728200003</t>
  </si>
  <si>
    <t>10.1109/TPDS.2014.2320505</t>
  </si>
  <si>
    <t>An Efficient Distributed Trust Model for Wireless Sensor Networks</t>
  </si>
  <si>
    <t>Jiang, Jinfang; Han, Guangjie; Wang, Feng; Shu, Lei; Guizani, Mohsen</t>
  </si>
  <si>
    <t>IEEE TRANSACTIONS ON PARALLEL AND DISTRIBUTED SYSTEMS</t>
  </si>
  <si>
    <t>1228-1237</t>
  </si>
  <si>
    <t>https://www.webofscience.com/api/gateway?GWVersion=2&amp;SrcAuth=InCites&amp;SrcApp=tsm_test&amp;DestApp=WOS_CPL&amp;DestLinkType=FullRecord&amp;KeyUT=ISI:000352728200003</t>
  </si>
  <si>
    <t>WOS:000587703000004</t>
  </si>
  <si>
    <t>10.1109/TFUZZ.2020.3026140</t>
  </si>
  <si>
    <t>Hybrid Microgrid Many-Objective Sizing Optimization With Fuzzy Decision</t>
  </si>
  <si>
    <t>Cao, Bin; Dong, Weinan; Lv, Zhihan; Gu, Yu; Singh, Surjit; Kumar, Pawan</t>
  </si>
  <si>
    <t>IEEE TRANSACTIONS ON FUZZY SYSTEMS</t>
  </si>
  <si>
    <t>2702-2710</t>
  </si>
  <si>
    <t>https://www.webofscience.com/api/gateway?GWVersion=2&amp;SrcAuth=InCites&amp;SrcApp=tsm_test&amp;DestApp=WOS_CPL&amp;DestLinkType=FullRecord&amp;KeyUT=ISI:000587703000004</t>
  </si>
  <si>
    <t>WOS:000331158700009</t>
  </si>
  <si>
    <t>10.1016/j.jcss.2013.06.014</t>
  </si>
  <si>
    <t>Management and applications of trust in Wireless Sensor Networks: A survey</t>
  </si>
  <si>
    <t>Han, Guangjie; Jiang, Jinfang; Shu, Lei; Niu, Jianwei; Chao, Han-Chieh</t>
  </si>
  <si>
    <t>JOURNAL OF COMPUTER AND SYSTEM SCIENCES</t>
  </si>
  <si>
    <t>602-617</t>
  </si>
  <si>
    <t>https://www.webofscience.com/api/gateway?GWVersion=2&amp;SrcAuth=InCites&amp;SrcApp=tsm_test&amp;DestApp=WOS_CPL&amp;DestLinkType=FullRecord&amp;KeyUT=ISI:000331158700009</t>
  </si>
  <si>
    <t>WOS:000454838000004</t>
  </si>
  <si>
    <t>10.1039/c8ra08990f</t>
  </si>
  <si>
    <t>MEDLINE:35558414</t>
  </si>
  <si>
    <t>Coconut-based activated carbon fibers for efficient adsorption of various organic dyes</t>
  </si>
  <si>
    <t>Zhang, Ling; Tu, Ling-yu; Liang, Yan; Chen, Qi; Li, Ze-Sheng; Li, Chun-hai; Wang, Zhi-Hui; Li, Wen</t>
  </si>
  <si>
    <t>RSC ADVANCES</t>
  </si>
  <si>
    <t>42280-42291</t>
  </si>
  <si>
    <t>https://www.webofscience.com/api/gateway?GWVersion=2&amp;SrcAuth=InCites&amp;SrcApp=tsm_test&amp;DestApp=WOS_CPL&amp;DestLinkType=FullRecord&amp;KeyUT=ISI:000454838000004</t>
  </si>
  <si>
    <t>WOS:000658738900002</t>
  </si>
  <si>
    <t>10.1016/j.xcrp.2019.100004</t>
  </si>
  <si>
    <t>Mechanochemical Kilogram-Scale Synthesis of Noble Metal Single-Atom Catalysts</t>
  </si>
  <si>
    <t>He, Xiaohui; Deng, Yuchen; Zhang, Ying; He, Qian; Xiao, Dequan; Peng, Mi; Zhao, Yue; Zhang, Hao; Luo, Rongchang; Gan, Tao; Ji, Hongbing; Ma, Ding</t>
  </si>
  <si>
    <t>CELL REPORTS PHYSICAL SCIENCE</t>
  </si>
  <si>
    <t>https://www.webofscience.com/api/gateway?GWVersion=2&amp;SrcAuth=InCites&amp;SrcApp=tsm_test&amp;DestApp=WOS_CPL&amp;DestLinkType=FullRecord&amp;KeyUT=ISI:000658738900002</t>
  </si>
  <si>
    <t>WOS:000525862500049</t>
  </si>
  <si>
    <t>10.1016/j.cej.2019.123683</t>
  </si>
  <si>
    <t>High-performance porous carbon catalysts doped by iron and nitrogen for degradation of bisphenol F via peroxymonosulfate activation</t>
  </si>
  <si>
    <t>Wu, Shaohua; Liu, Haiyang; Yang, Chunping; Li, Xiang; Lin, Yan; Yin, Kai; Sun, Jianteng; Teng, Qing; Du, Cheng; Zhong, Yuanyuan</t>
  </si>
  <si>
    <t>https://www.webofscience.com/api/gateway?GWVersion=2&amp;SrcAuth=InCites&amp;SrcApp=tsm_test&amp;DestApp=WOS_CPL&amp;DestLinkType=FullRecord&amp;KeyUT=ISI:000525862500049</t>
  </si>
  <si>
    <t>WOS:000395874400014</t>
  </si>
  <si>
    <t>10.1109/TII.2015.2513767</t>
  </si>
  <si>
    <t>Analysis of Energy-Efficient Connected Target Coverage Algorithms for Industrial Wireless Sensor Networks</t>
  </si>
  <si>
    <t>Han, Guangjie; Liu, Li; Jiang, Jinfang; Shu, Lei; Hancke, Gerhard</t>
  </si>
  <si>
    <t>IEEE TRANSACTIONS ON INDUSTRIAL INFORMATICS</t>
  </si>
  <si>
    <t>135-143</t>
  </si>
  <si>
    <t>https://www.webofscience.com/api/gateway?GWVersion=2&amp;SrcAuth=InCites&amp;SrcApp=tsm_test&amp;DestApp=WOS_CPL&amp;DestLinkType=FullRecord&amp;KeyUT=ISI:000395874400014</t>
  </si>
  <si>
    <t>WOS:000366220400005</t>
  </si>
  <si>
    <t>10.1016/j.apsusc.2015.07.139</t>
  </si>
  <si>
    <t>Ag-based semiconductor photocatalysts in environmental purification</t>
  </si>
  <si>
    <t>Li, Jiade; Fang, Wen; Yu, Changlin; Zhou, Wanqin; Zhu, Lihua; Xie, Yu</t>
  </si>
  <si>
    <t>APPLIED SURFACE SCIENCE</t>
  </si>
  <si>
    <t>46-56</t>
  </si>
  <si>
    <t>https://www.webofscience.com/api/gateway?GWVersion=2&amp;SrcAuth=InCites&amp;SrcApp=tsm_test&amp;DestApp=WOS_CPL&amp;DestLinkType=FullRecord&amp;KeyUT=ISI:000366220400005</t>
  </si>
  <si>
    <t>WOS:000537198400032</t>
  </si>
  <si>
    <t>10.1109/TII.2019.2961340</t>
  </si>
  <si>
    <t>Security-Aware Industrial Wireless Sensor Network Deployment Optimization</t>
  </si>
  <si>
    <t>Cao, Bin; Zhao, Jianwei; Gu, Yu; Fan, Shanshan; Yang, Peng</t>
  </si>
  <si>
    <t>5309-5316</t>
  </si>
  <si>
    <t>https://www.webofscience.com/api/gateway?GWVersion=2&amp;SrcAuth=InCites&amp;SrcApp=tsm_test&amp;DestApp=WOS_CPL&amp;DestLinkType=FullRecord&amp;KeyUT=ISI:000537198400032</t>
  </si>
  <si>
    <t>WOS:000400584900011</t>
  </si>
  <si>
    <t>10.1016/j.apcatb.2017.02.077</t>
  </si>
  <si>
    <t>Deep desulfurization of liquid fuels with molecular oxygen through graphene photocatalytic oxidation</t>
  </si>
  <si>
    <t>Zeng, Xingye; Xiao, Xinyan; Li, Yang; Chen, Jiayi; Wang, Hanlu</t>
  </si>
  <si>
    <t>APPLIED CATALYSIS B-ENVIRONMENT AND ENERGY</t>
  </si>
  <si>
    <t>98-109</t>
  </si>
  <si>
    <t>https://www.webofscience.com/api/gateway?GWVersion=2&amp;SrcAuth=InCites&amp;SrcApp=tsm_test&amp;DestApp=WOS_CPL&amp;DestLinkType=FullRecord&amp;KeyUT=ISI:000400584900011</t>
  </si>
  <si>
    <t>WOS:000480683100004</t>
  </si>
  <si>
    <t>10.1038/s41467-019-11619-6</t>
  </si>
  <si>
    <t>MEDLINE:31413344</t>
  </si>
  <si>
    <t>A versatile route to fabricate single atom catalysts with high chemoselectivity and regioselectivity in hydrogenation</t>
  </si>
  <si>
    <t>He, Xiaohui; He, Qian; Deng, Yuchen; Peng, Mi; Chen, Hongyu; Zhang, Ying; Yao, Siyu; Zhang, Mengtao; Xiao, Dequan; Ma, Ding; Ge, Binghui; Ji, Hongbing</t>
  </si>
  <si>
    <t>NATURE COMMUNICATIONS</t>
  </si>
  <si>
    <t>https://www.webofscience.com/api/gateway?GWVersion=2&amp;SrcAuth=InCites&amp;SrcApp=tsm_test&amp;DestApp=WOS_CPL&amp;DestLinkType=FullRecord&amp;KeyUT=ISI:000480683100004</t>
  </si>
  <si>
    <t>WOS:000340048400014</t>
  </si>
  <si>
    <t>10.1093/bib/bbs088</t>
  </si>
  <si>
    <t>MEDLINE:23396756</t>
  </si>
  <si>
    <t>Survey of MapReduce frame operation in bioinformatics</t>
  </si>
  <si>
    <t>Zou, Quan; Li, Xu-Bin; Jiang, Wen-rui; Lin, Zi-Yu; Li, Gui-Lin; Chen, Ke</t>
  </si>
  <si>
    <t>BRIEFINGS IN BIOINFORMATICS</t>
  </si>
  <si>
    <t>637-647</t>
  </si>
  <si>
    <t>https://www.webofscience.com/api/gateway?GWVersion=2&amp;SrcAuth=InCites&amp;SrcApp=tsm_test&amp;DestApp=WOS_CPL&amp;DestLinkType=FullRecord&amp;KeyUT=ISI:000340048400014</t>
  </si>
  <si>
    <t>WOS:000581684900009</t>
  </si>
  <si>
    <t>10.1016/j.jhazmat.2020.123257</t>
  </si>
  <si>
    <t>MEDLINE:32659572</t>
  </si>
  <si>
    <t>Synthesis of a carbon dots modified g-C3N4/SnO2 Z -scheme photocatalyst with superior photocatalytic activity for PPCPs degradation under visible light irradiation</t>
  </si>
  <si>
    <t>Li, Daguang; Huang, Jiaxing; Li, Ruobai; Chen, Ping; Chen, Danni; Cai, Meixuan; Liu, Haijin; Feng, Yiping; Lv, Wenying; Liu, Guoguang</t>
  </si>
  <si>
    <t>JOURNAL OF HAZARDOUS MATERIALS</t>
  </si>
  <si>
    <t>https://www.webofscience.com/api/gateway?GWVersion=2&amp;SrcAuth=InCites&amp;SrcApp=tsm_test&amp;DestApp=WOS_CPL&amp;DestLinkType=FullRecord&amp;KeyUT=ISI:000581684900009</t>
  </si>
  <si>
    <t>WOS:000551447500001</t>
  </si>
  <si>
    <t>10.1002/adfm.202002918</t>
  </si>
  <si>
    <t>Construction of Built-In Electric Field within Silver Phosphate Photocatalyst for Enhanced Removal of Recalcitrant Organic Pollutants</t>
  </si>
  <si>
    <t>Lin, Yan; Yang, Chunping; Wu, Shaohua; Li, Xiang; Chen, Yingjie; Yang, William L.</t>
  </si>
  <si>
    <t>ADVANCED FUNCTIONAL MATERIALS</t>
  </si>
  <si>
    <t>https://www.webofscience.com/api/gateway?GWVersion=2&amp;SrcAuth=InCites&amp;SrcApp=tsm_test&amp;DestApp=WOS_CPL&amp;DestLinkType=FullRecord&amp;KeyUT=ISI:000551447500001</t>
  </si>
  <si>
    <t>WOS:000658360600052</t>
  </si>
  <si>
    <t>10.1109/TITS.2020.3048844</t>
  </si>
  <si>
    <t>Resource Allocation in 5G IoV Architecture Based on SDN and Fog-Cloud Computing</t>
  </si>
  <si>
    <t>Cao, Bin; Sun, Zhiheng; Zhang, Jintong; Gu, Yu</t>
  </si>
  <si>
    <t>IEEE TRANSACTIONS ON INTELLIGENT TRANSPORTATION SYSTEMS</t>
  </si>
  <si>
    <t>3832-3840</t>
  </si>
  <si>
    <t>https://www.webofscience.com/api/gateway?GWVersion=2&amp;SrcAuth=InCites&amp;SrcApp=tsm_test&amp;DestApp=WOS_CPL&amp;DestLinkType=FullRecord&amp;KeyUT=ISI:000658360600052</t>
  </si>
  <si>
    <t>WOS:000569904100005</t>
  </si>
  <si>
    <t>10.1016/j.cej.2020.126045</t>
  </si>
  <si>
    <t>Core/shell cable-like Ni3S2 nanowires/N-doped graphene-like carbon layers as composite electrocatalyst for overall electrocatalytic water splitting</t>
  </si>
  <si>
    <t>Li, Bolin; Li, Zesheng; Pang, Qi; Zhang, Jin Zhong</t>
  </si>
  <si>
    <t>https://www.webofscience.com/api/gateway?GWVersion=2&amp;SrcAuth=InCites&amp;SrcApp=tsm_test&amp;DestApp=WOS_CPL&amp;DestLinkType=FullRecord&amp;KeyUT=ISI:000569904100005</t>
  </si>
  <si>
    <t>WOS:000813405800012</t>
  </si>
  <si>
    <t>10.1016/j.techsoc.2022.101961</t>
  </si>
  <si>
    <t>Financial inclusion and the environmental deterioration in Eurozone: The moderating role of innovation activity</t>
  </si>
  <si>
    <t>Fareed, Zeeshan; Rehman, Mubeen Abdur; Adebayo, Tomiwa Sunday; Wang, Yihan; Ahmad, Munir; Shahzad, Farrukh</t>
  </si>
  <si>
    <t>https://www.webofscience.com/api/gateway?GWVersion=2&amp;SrcAuth=InCites&amp;SrcApp=tsm_test&amp;DestApp=WOS_CPL&amp;DestLinkType=FullRecord&amp;KeyUT=ISI:000813405800012</t>
  </si>
  <si>
    <t>WOS:000630959900001</t>
  </si>
  <si>
    <t>10.1002/adfm.202100442</t>
  </si>
  <si>
    <t>Molybdenum Dioxide Nanoparticles Anchored on Nitrogen-Doped Carbon Nanotubes as Oxidative Desulfurization Catalysts: Role of Electron Transfer in Activity and Reusability</t>
  </si>
  <si>
    <t>Zou, Juncong; Lin, Yan; Wu, Shaohua; Zhong, Yuanyuan; Yang, Chunping</t>
  </si>
  <si>
    <t>https://www.webofscience.com/api/gateway?GWVersion=2&amp;SrcAuth=InCites&amp;SrcApp=tsm_test&amp;DestApp=WOS_CPL&amp;DestLinkType=FullRecord&amp;KeyUT=ISI:000630959900001</t>
  </si>
  <si>
    <t>WOS:000412767700005</t>
  </si>
  <si>
    <t>10.1109/ACCESS.2017.2752174</t>
  </si>
  <si>
    <t>Internet of Things for Disaster Management: State-of-the-Art and Prospects</t>
  </si>
  <si>
    <t>Ray, Partha Pratim; Mukherjee, Mithun; Shu, Lei</t>
  </si>
  <si>
    <t>18818-18835</t>
  </si>
  <si>
    <t>https://www.webofscience.com/api/gateway?GWVersion=2&amp;SrcAuth=InCites&amp;SrcApp=tsm_test&amp;DestApp=WOS_CPL&amp;DestLinkType=FullRecord&amp;KeyUT=ISI:000412767700005</t>
  </si>
  <si>
    <t>WOS:000450932100015</t>
  </si>
  <si>
    <t>10.1039/c8nr05239e</t>
  </si>
  <si>
    <t>MEDLINE:30179245</t>
  </si>
  <si>
    <t>Rational design of metal organic framework-derived FeS2 hollow nanocages@reduced graphene oxide for K-ion storage</t>
  </si>
  <si>
    <t>Xie, Junpeng; Zhu, Yongqian; Zhuang, Ning; Lei, Hang; Zhu, Weiling; Fu, Yong; Javed, Muhammad Sufyan; Li, Jinliang; Mai, Wenjie</t>
  </si>
  <si>
    <t>NANOSCALE</t>
  </si>
  <si>
    <t>Physics</t>
  </si>
  <si>
    <t>17092-17098</t>
  </si>
  <si>
    <t>https://www.webofscience.com/api/gateway?GWVersion=2&amp;SrcAuth=InCites&amp;SrcApp=tsm_test&amp;DestApp=WOS_CPL&amp;DestLinkType=FullRecord&amp;KeyUT=ISI:000450932100015</t>
  </si>
  <si>
    <t>WOS:000707984300002</t>
  </si>
  <si>
    <t>10.1007/s11356-021-16818-7</t>
  </si>
  <si>
    <t>MEDLINE:34652619</t>
  </si>
  <si>
    <t>The impact of natural resource rent, financial development, and urbanization on carbon emission</t>
  </si>
  <si>
    <t>Huang, Shi-Zheng; Sadiq, Muhammad; Chien, Fengsheng</t>
  </si>
  <si>
    <t>ENVIRONMENTAL SCIENCE AND POLLUTION RESEARCH</t>
  </si>
  <si>
    <t>42753-42765</t>
  </si>
  <si>
    <t>https://www.webofscience.com/api/gateway?GWVersion=2&amp;SrcAuth=InCites&amp;SrcApp=tsm_test&amp;DestApp=WOS_CPL&amp;DestLinkType=FullRecord&amp;KeyUT=ISI:000707984300002</t>
  </si>
  <si>
    <t>WOS:000487570000027</t>
  </si>
  <si>
    <t>10.1016/j.apcatb.2019.117969</t>
  </si>
  <si>
    <t>Spatial separation of photogenerated carriers and enhanced photocatalytic performance on Ag3PO4 catalysts via coupling with PPy and MWCNTs</t>
  </si>
  <si>
    <t>Lin, Yan; Wu, Xin; Han, Yi; Yang, Chunping; Ma, Yin; Du, Cheng; Teng, Qing; Liu, Hongyu; Zhong, Yuanyuan</t>
  </si>
  <si>
    <t>https://www.webofscience.com/api/gateway?GWVersion=2&amp;SrcAuth=InCites&amp;SrcApp=tsm_test&amp;DestApp=WOS_CPL&amp;DestLinkType=FullRecord&amp;KeyUT=ISI:000487570000027</t>
  </si>
  <si>
    <t>WOS:000414519400001</t>
  </si>
  <si>
    <t>Authentication Protocols for Internet of Things: A Comprehensive Survey</t>
  </si>
  <si>
    <t>Ferrag, Mohamed Amine; Maglaras, Leandros A.; Janicke, Helge; Jiang, Jianmin; Shu, Lei</t>
  </si>
  <si>
    <t>SECURITY AND COMMUNICATION NETWORKS</t>
  </si>
  <si>
    <t>https://www.webofscience.com/api/gateway?GWVersion=2&amp;SrcAuth=InCites&amp;SrcApp=tsm_test&amp;DestApp=WOS_CPL&amp;DestLinkType=FullRecord&amp;KeyUT=ISI:000414519400001</t>
  </si>
  <si>
    <t>WOS:000375563700008</t>
  </si>
  <si>
    <t>10.1109/JSEN.2015.2428712</t>
  </si>
  <si>
    <t>An Energy-Efficient Reliable Data Transmission Scheme for Complex Environmental Monitoring in Underwater Acoustic Sensor Networks</t>
  </si>
  <si>
    <t>Wang, Kun; Gao, Hui; Xu, Xiaoling; Jiang, Jinfang; Yue, Dong</t>
  </si>
  <si>
    <t>4051-4062</t>
  </si>
  <si>
    <t>https://www.webofscience.com/api/gateway?GWVersion=2&amp;SrcAuth=InCites&amp;SrcApp=tsm_test&amp;DestApp=WOS_CPL&amp;DestLinkType=FullRecord&amp;KeyUT=ISI:000375563700008</t>
  </si>
  <si>
    <t>WOS:000333720000038</t>
  </si>
  <si>
    <t>10.1016/j.cej.2013.10.076</t>
  </si>
  <si>
    <t>Novel mesoporous g-C3N4 and BiPO4 nanorods hybrid architectures and their enhanced visible-light-driven photocatalytic performances</t>
  </si>
  <si>
    <t>Li, Zesheng; Yang, Siyuan; Zhou, Jianmin; Li, Dehao; Zhou, Xunfu; Ge, Chunyu; Fang, Yueping</t>
  </si>
  <si>
    <t>344-351</t>
  </si>
  <si>
    <t>https://www.webofscience.com/api/gateway?GWVersion=2&amp;SrcAuth=InCites&amp;SrcApp=tsm_test&amp;DestApp=WOS_CPL&amp;DestLinkType=FullRecord&amp;KeyUT=ISI:000333720000038</t>
  </si>
  <si>
    <t>WOS:000720469000006</t>
  </si>
  <si>
    <t>10.1016/j.apcatb.2021.120838</t>
  </si>
  <si>
    <t>Graphene composites with Ru-RuO2 heterostructures: Highly efficient Mott-Schottky-type electrocatalysts for pH-universal water splitting and flexible zinc-air batteries</t>
  </si>
  <si>
    <t>Wang, Nan; Ning, Shunlian; Yu, Xiaolong; Chen, Di; Li, Zilong; Xu, Jinchang; Meng, Hui; Zhao, Dengke; Li, Ligui; Liu, Qiming; Lu, Bingzhang; Chen, Shaowei</t>
  </si>
  <si>
    <t>https://www.webofscience.com/api/gateway?GWVersion=2&amp;SrcAuth=InCites&amp;SrcApp=tsm_test&amp;DestApp=WOS_CPL&amp;DestLinkType=FullRecord&amp;KeyUT=ISI:000720469000006</t>
  </si>
  <si>
    <t>WOS:000829964000001</t>
  </si>
  <si>
    <t>10.1007/s42773-022-00173-y</t>
  </si>
  <si>
    <t>Application of biochar-based photocatalysts for adsorption-(photo)degradation/reduction of environmental contaminants: mechanism, challenges and perspective</t>
  </si>
  <si>
    <t>Lu, Yin; Cai, Yawen; Zhang, Sai; Zhuang, Li; Hu, Baowei; Wang, Suhua; Chen, Jianrong; Wang, Xiangke</t>
  </si>
  <si>
    <t>BIOCHAR</t>
  </si>
  <si>
    <t>https://www.webofscience.com/api/gateway?GWVersion=2&amp;SrcAuth=InCites&amp;SrcApp=tsm_test&amp;DestApp=WOS_CPL&amp;DestLinkType=FullRecord&amp;KeyUT=ISI:000829964000001</t>
  </si>
  <si>
    <t>WOS:000519704200034</t>
  </si>
  <si>
    <t>10.1039/c9ta13599e</t>
  </si>
  <si>
    <t>Nitrogen electroreduction performance of transition metal dimers embedded into N-doped graphene: a theoretical prediction</t>
  </si>
  <si>
    <t>Li, Hongyan; Zhao, Zhifeng; Cai, Qinghai; Yin, Lichang; Zhao, Jingxiang</t>
  </si>
  <si>
    <t>4533-4543</t>
  </si>
  <si>
    <t>https://www.webofscience.com/api/gateway?GWVersion=2&amp;SrcAuth=InCites&amp;SrcApp=tsm_test&amp;DestApp=WOS_CPL&amp;DestLinkType=FullRecord&amp;KeyUT=ISI:000519704200034</t>
  </si>
  <si>
    <t>WOS:000467642100062</t>
  </si>
  <si>
    <t>10.1021/acs.analchem.9b00319</t>
  </si>
  <si>
    <t>MEDLINE:30986040</t>
  </si>
  <si>
    <t>Metal-Organic Framework Enhances Aggregation-Induced Fluorescence of Chlortetracycline and the Application for Detection</t>
  </si>
  <si>
    <t>Yu, Long; Chen, Hongxia; Yue, Ji; Chen, Xinfeng; Sun, Mingtai; Tan, Hua; Asiri, Abdullah M.; Alamry, Khalid A.; Wang, Xiangke; Wang, Suhua</t>
  </si>
  <si>
    <t>ANALYTICAL CHEMISTRY</t>
  </si>
  <si>
    <t>5913-5921</t>
  </si>
  <si>
    <t>https://www.webofscience.com/api/gateway?GWVersion=2&amp;SrcAuth=InCites&amp;SrcApp=tsm_test&amp;DestApp=WOS_CPL&amp;DestLinkType=FullRecord&amp;KeyUT=ISI:000467642100062</t>
  </si>
  <si>
    <t>WOS:000413060500016</t>
  </si>
  <si>
    <t>10.1016/j.future.2016.11.011</t>
  </si>
  <si>
    <t>Multi-layer cloud architectural model and ontology-based security service framework for IoT-based smart homes</t>
  </si>
  <si>
    <t>Tao, Ming; Zuo, Jinglong; Liu, Zhusong; Castiglione, Aniello; Palmieri, Francesco</t>
  </si>
  <si>
    <t>FUTURE GENERATION COMPUTER SYSTEMS-THE INTERNATIONAL JOURNAL OF ESCIENCE</t>
  </si>
  <si>
    <t>1040-1051</t>
  </si>
  <si>
    <t>https://www.webofscience.com/api/gateway?GWVersion=2&amp;SrcAuth=InCites&amp;SrcApp=tsm_test&amp;DestApp=WOS_CPL&amp;DestLinkType=FullRecord&amp;KeyUT=ISI:000413060500016</t>
  </si>
  <si>
    <t>WOS:000349676900040</t>
  </si>
  <si>
    <t>10.1109/TIE.2014.2362731</t>
  </si>
  <si>
    <t>Impacts of Deployment Strategies on Localization Performance in Underwater Acoustic Sensor Networks</t>
  </si>
  <si>
    <t>Han, Guangjie; Zhang, Chenyu; Shu, Lei; Rodrigues, Joel J. P. C.</t>
  </si>
  <si>
    <t>IEEE TRANSACTIONS ON INDUSTRIAL ELECTRONICS</t>
  </si>
  <si>
    <t>1725-1733</t>
  </si>
  <si>
    <t>https://www.webofscience.com/api/gateway?GWVersion=2&amp;SrcAuth=InCites&amp;SrcApp=tsm_test&amp;DestApp=WOS_CPL&amp;DestLinkType=FullRecord&amp;KeyUT=ISI:000349676900040</t>
  </si>
  <si>
    <t>WOS:000685771600005</t>
  </si>
  <si>
    <t>10.1007/s10668-021-01724-2</t>
  </si>
  <si>
    <t>MEDLINE:34421336</t>
  </si>
  <si>
    <t>Asymmetric and time-varying linkages between carbon emissions, globalization, natural resources and financial development in China</t>
  </si>
  <si>
    <t>Ling, Gao; Razzaq, Asif; Guo, Yaqiong; Fatima, Tehreem; Shahzad, Farrukh</t>
  </si>
  <si>
    <t>ENVIRONMENT DEVELOPMENT AND SUSTAINABILITY</t>
  </si>
  <si>
    <t>6702-6730</t>
  </si>
  <si>
    <t>https://www.webofscience.com/api/gateway?GWVersion=2&amp;SrcAuth=InCites&amp;SrcApp=tsm_test&amp;DestApp=WOS_CPL&amp;DestLinkType=FullRecord&amp;KeyUT=ISI:000685771600005</t>
  </si>
  <si>
    <t>WOS:000552015900060</t>
  </si>
  <si>
    <t>10.1016/j.apcatb.2020.119235</t>
  </si>
  <si>
    <t>All solid-state Z-scheme CeO2/ZnIn2S4 hybrid for the photocatalytic selective oxidation of aromatic alcohols coupled with hydrogen evolution</t>
  </si>
  <si>
    <t>Jiang, Chunli; Wang, Hao; Wang, Yongqing; Ji, Hongbing</t>
  </si>
  <si>
    <t>https://www.webofscience.com/api/gateway?GWVersion=2&amp;SrcAuth=InCites&amp;SrcApp=tsm_test&amp;DestApp=WOS_CPL&amp;DestLinkType=FullRecord&amp;KeyUT=ISI:000552015900060</t>
  </si>
  <si>
    <t>WOS:000542087400012</t>
  </si>
  <si>
    <t>10.1016/j.scitotenv.2020.139115</t>
  </si>
  <si>
    <t>MEDLINE:32470687</t>
  </si>
  <si>
    <t>Asymmetric nexus between temperature and COVID-19 in the top ten affected provinces of China: A current application of quantile-on-quantile approach</t>
  </si>
  <si>
    <t>Shahzad, Farrukh; Shahzad, Umer; Fareed, Zeeshan; Iqbal, Najaf; Hashmi, Shujahat Haider; Ahmad, Fayyaz</t>
  </si>
  <si>
    <t>https://www.webofscience.com/api/gateway?GWVersion=2&amp;SrcAuth=InCites&amp;SrcApp=tsm_test&amp;DestApp=WOS_CPL&amp;DestLinkType=FullRecord&amp;KeyUT=ISI:000542087400012</t>
  </si>
  <si>
    <t>WOS:000621420700006</t>
  </si>
  <si>
    <t>10.1109/JIOT.2020.3033473</t>
  </si>
  <si>
    <t>RFID Reader Anticollision Based on Distributed Parallel Particle Swarm Optimization</t>
  </si>
  <si>
    <t>Cao, Bin; Gu, Yu; Lv, Zhihan; Yang, Shan; Zhao, Jianwei; Li, Yujie</t>
  </si>
  <si>
    <t>3099-3107</t>
  </si>
  <si>
    <t>https://www.webofscience.com/api/gateway?GWVersion=2&amp;SrcAuth=InCites&amp;SrcApp=tsm_test&amp;DestApp=WOS_CPL&amp;DestLinkType=FullRecord&amp;KeyUT=ISI:000621420700006</t>
  </si>
  <si>
    <t>WOS:000412776800020</t>
  </si>
  <si>
    <t>10.1109/ACCESS.2017.2661967</t>
  </si>
  <si>
    <t>Incipient Fault Diagnosis of Roller Bearing Using Optimized Wavelet Transform Based Multi-Speed Vibration Signatures</t>
  </si>
  <si>
    <t>Huo, Zhiqiang; Zhang, Yu; Francq, Pierre; Shu, Lei; Huang, Jianfeng</t>
  </si>
  <si>
    <t>19442-19456</t>
  </si>
  <si>
    <t>https://www.webofscience.com/api/gateway?GWVersion=2&amp;SrcAuth=InCites&amp;SrcApp=tsm_test&amp;DestApp=WOS_CPL&amp;DestLinkType=FullRecord&amp;KeyUT=ISI:000412776800020</t>
  </si>
  <si>
    <t>WOS:000898189900003</t>
  </si>
  <si>
    <t>10.1007/s44169-022-00018-6</t>
  </si>
  <si>
    <t>COF-Based Composites: Extraordinary Removal Performance for Heavy Metals and Radionuclides from Aqueous Solutions</t>
  </si>
  <si>
    <t>Gu, He; Liu, Xiaolu; Wang, Suhua; Chen, Zhongshan; Yang, Hui; Hu, Baowei; Shen, Chi; Wang, Xiangke</t>
  </si>
  <si>
    <t>REVIEWS OF ENVIRONMENTAL CONTAMINATION AND TOXICOLOGY</t>
  </si>
  <si>
    <t>https://www.webofscience.com/api/gateway?GWVersion=2&amp;SrcAuth=InCites&amp;SrcApp=tsm_test&amp;DestApp=WOS_CPL&amp;DestLinkType=FullRecord&amp;KeyUT=ISI:000898189900003</t>
  </si>
  <si>
    <t>WOS:000366141100034</t>
  </si>
  <si>
    <t>10.1109/TII.2015.2426015</t>
  </si>
  <si>
    <t>A Game Theory-Based Energy Management System Using Price Elasticity for Smart Grids</t>
  </si>
  <si>
    <t>Wang, Kun; Ouyang, Zhiyou; Krishnan, Rahul; Shu, Lei; He, Lei</t>
  </si>
  <si>
    <t>1607-1616</t>
  </si>
  <si>
    <t>https://www.webofscience.com/api/gateway?GWVersion=2&amp;SrcAuth=InCites&amp;SrcApp=tsm_test&amp;DestApp=WOS_CPL&amp;DestLinkType=FullRecord&amp;KeyUT=ISI:000366141100034</t>
  </si>
  <si>
    <t>WOS:000514488600019</t>
  </si>
  <si>
    <t>10.1021/acssuschemeng.9b07026</t>
  </si>
  <si>
    <t>Fabrication of Chitosan Nanofiltration Membranes by the Film Casting Strategy for Effective Removal of Dyes/Salts in Textile Wastewater</t>
  </si>
  <si>
    <t>Long, Qingwu; Zhang, Zhe; Qi, Guangxian; Wang, Zhu; Chen, Yibo; Liu, Zhao-Qing</t>
  </si>
  <si>
    <t>ACS SUSTAINABLE CHEMISTRY &amp; ENGINEERING</t>
  </si>
  <si>
    <t>2512-2522</t>
  </si>
  <si>
    <t>https://www.webofscience.com/api/gateway?GWVersion=2&amp;SrcAuth=InCites&amp;SrcApp=tsm_test&amp;DestApp=WOS_CPL&amp;DestLinkType=FullRecord&amp;KeyUT=ISI:000514488600019</t>
  </si>
  <si>
    <t>WOS:000537434100016</t>
  </si>
  <si>
    <t>10.1016/j.scitotenv.2020.138916</t>
  </si>
  <si>
    <t>MEDLINE:32388129</t>
  </si>
  <si>
    <t>The nexus between COVID-19, temperature and exchange rate in Wuhan city: New findings from partial and multiple wavelet coherence</t>
  </si>
  <si>
    <t>Iqbal, Najaf; Fareed, Zeeshan; Shahzad, Farrukh; Xin He; Shahzad, Umer; Ma Lina</t>
  </si>
  <si>
    <t>https://www.webofscience.com/api/gateway?GWVersion=2&amp;SrcAuth=InCites&amp;SrcApp=tsm_test&amp;DestApp=WOS_CPL&amp;DestLinkType=FullRecord&amp;KeyUT=ISI:000537434100016</t>
  </si>
  <si>
    <t>WOS:000651587800003</t>
  </si>
  <si>
    <t>10.1016/j.swevo.2021.100864</t>
  </si>
  <si>
    <t>A memetic algorithm based on two_Arch2 for multi-depot heterogeneous-vehicle capacitated arc routing problem</t>
  </si>
  <si>
    <t>Cao, Bin; Zhang, Weizheng; Wang, Xuesong; Zhao, Jianwei; Gu, Yu; Zhang, Yan</t>
  </si>
  <si>
    <t>SWARM AND EVOLUTIONARY COMPUTATION</t>
  </si>
  <si>
    <t>https://www.webofscience.com/api/gateway?GWVersion=2&amp;SrcAuth=InCites&amp;SrcApp=tsm_test&amp;DestApp=WOS_CPL&amp;DestLinkType=FullRecord&amp;KeyUT=ISI:000651587800003</t>
  </si>
  <si>
    <t>WOS:000371388200028</t>
  </si>
  <si>
    <t>10.1109/ACCESS.2015.2424452</t>
  </si>
  <si>
    <t>A Tree-Cluster-Based Data-Gathering Algorithm for Industrial WSNs With a Mobile Sink</t>
  </si>
  <si>
    <t>Zhu, Chuan; Wu, Shuai; Han, Guangjie; Shu, Lei; Wu, Hongyi</t>
  </si>
  <si>
    <t>381-396</t>
  </si>
  <si>
    <t>https://www.webofscience.com/api/gateway?GWVersion=2&amp;SrcAuth=InCites&amp;SrcApp=tsm_test&amp;DestApp=WOS_CPL&amp;DestLinkType=FullRecord&amp;KeyUT=ISI:000371388200028</t>
  </si>
  <si>
    <t>WOS:000518874100012</t>
  </si>
  <si>
    <t>10.1016/j.ymssp.2019.106609</t>
  </si>
  <si>
    <t>A rotating machinery fault diagnosis method based on multi-scale dimensionless indicators and random forests</t>
  </si>
  <si>
    <t>Hu, Qin; Si, Xiao-Sheng; Zhang, Qing-hua; Qin, Ai-Song</t>
  </si>
  <si>
    <t>MECHANICAL SYSTEMS AND SIGNAL PROCESSING</t>
  </si>
  <si>
    <t>https://www.webofscience.com/api/gateway?GWVersion=2&amp;SrcAuth=InCites&amp;SrcApp=tsm_test&amp;DestApp=WOS_CPL&amp;DestLinkType=FullRecord&amp;KeyUT=ISI:000518874100012</t>
  </si>
  <si>
    <t>WOS:000359262600005</t>
  </si>
  <si>
    <t>10.1109/MCOM.2015.7180508</t>
  </si>
  <si>
    <t>Secure Communication for Underwater Acoustic Sensor Networks</t>
  </si>
  <si>
    <t>Han, Guangjie; Jiang, Jinfang; Sun, Ning; Shu, Lei</t>
  </si>
  <si>
    <t>IEEE COMMUNICATIONS MAGAZINE</t>
  </si>
  <si>
    <t>54-60</t>
  </si>
  <si>
    <t>https://www.webofscience.com/api/gateway?GWVersion=2&amp;SrcAuth=InCites&amp;SrcApp=tsm_test&amp;DestApp=WOS_CPL&amp;DestLinkType=FullRecord&amp;KeyUT=ISI:000359262600005</t>
  </si>
  <si>
    <t>WOS:000415219100007</t>
  </si>
  <si>
    <t>10.1016/j.apsusc.2017.08.183</t>
  </si>
  <si>
    <t>Effective preparation of magnetic superhydrophobic Fe3O4/PU sponge for oil-water separation</t>
  </si>
  <si>
    <t>Li, Zeng-Tian; Lin, Bo; Jiang, Li-Wang; Lin, En-Chao; Chen, Jian; Zhang, Shi-Jie; Tang, Yi-Wen; He, Fu-An; Li, De-Hao</t>
  </si>
  <si>
    <t>56-64</t>
  </si>
  <si>
    <t>https://www.webofscience.com/api/gateway?GWVersion=2&amp;SrcAuth=InCites&amp;SrcApp=tsm_test&amp;DestApp=WOS_CPL&amp;DestLinkType=FullRecord&amp;KeyUT=ISI:000415219100007</t>
  </si>
  <si>
    <t>WOS:000715057800001</t>
  </si>
  <si>
    <t>10.1016/j.est.2021.103437</t>
  </si>
  <si>
    <t>Construction of heteroatom-doped and three-dimensional graphene materials for the applications in supercapacitors: A review</t>
  </si>
  <si>
    <t>Li, Zesheng; Lin, Jiaping; Li, Bolin; Yu, Changlin; Wang, Hongqiang; Li, Qingyu</t>
  </si>
  <si>
    <t>JOURNAL OF ENERGY STORAGE</t>
  </si>
  <si>
    <t>https://www.webofscience.com/api/gateway?GWVersion=2&amp;SrcAuth=InCites&amp;SrcApp=tsm_test&amp;DestApp=WOS_CPL&amp;DestLinkType=FullRecord&amp;KeyUT=ISI:000715057800001</t>
  </si>
  <si>
    <t>WOS:000368832500008</t>
  </si>
  <si>
    <t>Mobile Big Data Fault-Tolerant Processing for eHealth Networks</t>
  </si>
  <si>
    <t>Wang, Kun; Shao, Yun; Shu, Lei; Zhu, Chunsheng; Zhang, Yan</t>
  </si>
  <si>
    <t>IEEE NETWORK</t>
  </si>
  <si>
    <t>36-42</t>
  </si>
  <si>
    <t>https://www.webofscience.com/api/gateway?GWVersion=2&amp;SrcAuth=InCites&amp;SrcApp=tsm_test&amp;DestApp=WOS_CPL&amp;DestLinkType=FullRecord&amp;KeyUT=ISI:000368832500008</t>
  </si>
  <si>
    <t>WOS:000470047700016</t>
  </si>
  <si>
    <t>10.1016/j.watres.2019.04.036</t>
  </si>
  <si>
    <t>MEDLINE:31035194</t>
  </si>
  <si>
    <t>Effects of copper ions on removal of nutrients from swine wastewater and on release of dissolved organic matter in duckweed systems</t>
  </si>
  <si>
    <t>Zhou, Qi; Li, Xiang; Lin, Yan; Yang, Chunping; Tang, Wenchang; Wu, Shaohua; Li, Dehao; Lou, Wei</t>
  </si>
  <si>
    <t>WATER RESEARCH</t>
  </si>
  <si>
    <t>171-181</t>
  </si>
  <si>
    <t>https://www.webofscience.com/api/gateway?GWVersion=2&amp;SrcAuth=InCites&amp;SrcApp=tsm_test&amp;DestApp=WOS_CPL&amp;DestLinkType=FullRecord&amp;KeyUT=ISI:000470047700016</t>
  </si>
  <si>
    <t>WOS:000375563700010</t>
  </si>
  <si>
    <t>10.1109/JSEN.2015.2437904</t>
  </si>
  <si>
    <t>E-CARP: An Energy Efficient Routing Protocol for UWSNs in the Internet of Underwater Things</t>
  </si>
  <si>
    <t>Zhou, Zhangbing; Yao, Beibei; Xing, Riliang; Shu, Lei; Bu, Shengrong</t>
  </si>
  <si>
    <t>4072-4082</t>
  </si>
  <si>
    <t>https://www.webofscience.com/api/gateway?GWVersion=2&amp;SrcAuth=InCites&amp;SrcApp=tsm_test&amp;DestApp=WOS_CPL&amp;DestLinkType=FullRecord&amp;KeyUT=ISI:000375563700010</t>
  </si>
  <si>
    <t>WOS:000545945100096</t>
  </si>
  <si>
    <t>10.1016/j.cej.2019.123607</t>
  </si>
  <si>
    <t>Theoretical and experimental research of novel fluorine doped hierarchical Sn3O4 microspheres with excellent photocatalytic performance for removal of Cr(VI) and organic pollutants</t>
  </si>
  <si>
    <t>Zeng, Debin; Yu, Changlin; Fan, Qizhe; Zeng, Julan; Wei, Longfu; Li, Zesheng; Yang, Kai; Ji, Hongbing</t>
  </si>
  <si>
    <t>https://www.webofscience.com/api/gateway?GWVersion=2&amp;SrcAuth=InCites&amp;SrcApp=tsm_test&amp;DestApp=WOS_CPL&amp;DestLinkType=FullRecord&amp;KeyUT=ISI:000545945100096</t>
  </si>
  <si>
    <t>WOS:000364856900004</t>
  </si>
  <si>
    <t>10.1109/TMC.2015.2402120</t>
  </si>
  <si>
    <t>An Attack-Resistant Trust Model Based on Multidimensional Trust Metrics in Underwater Acoustic Sensor Network</t>
  </si>
  <si>
    <t>Han, Guangjie; Jiang, Jinfang; Shu, Lei; Guizani, Mohsen</t>
  </si>
  <si>
    <t>IEEE TRANSACTIONS ON MOBILE COMPUTING</t>
  </si>
  <si>
    <t>2447-2459</t>
  </si>
  <si>
    <t>https://www.webofscience.com/api/gateway?GWVersion=2&amp;SrcAuth=InCites&amp;SrcApp=tsm_test&amp;DestApp=WOS_CPL&amp;DestLinkType=FullRecord&amp;KeyUT=ISI:000364856900004</t>
  </si>
  <si>
    <t>WOS:000472991100009</t>
  </si>
  <si>
    <t>10.1016/j.ijhydene.2019.04.219</t>
  </si>
  <si>
    <t>Spinel NiCo2O4 3-D nanoflowers supported on graphene nanosheets as efficient electrocatalyst for oxygen evolution reaction</t>
  </si>
  <si>
    <t>Li, Zesheng; Li, Bolin; Chen, Jiaming; Pang, Qi; Shen, Peikang</t>
  </si>
  <si>
    <t>INTERNATIONAL JOURNAL OF HYDROGEN ENERGY</t>
  </si>
  <si>
    <t>16120-16131</t>
  </si>
  <si>
    <t>https://www.webofscience.com/api/gateway?GWVersion=2&amp;SrcAuth=InCites&amp;SrcApp=tsm_test&amp;DestApp=WOS_CPL&amp;DestLinkType=FullRecord&amp;KeyUT=ISI:000472991100009</t>
  </si>
  <si>
    <t>WOS:000515197700090</t>
  </si>
  <si>
    <t>10.1016/j.chemosphere.2019.125490</t>
  </si>
  <si>
    <t>MEDLINE:31812060</t>
  </si>
  <si>
    <t>Insights into mechanisms of UV/ferrate oxidation for degradation of phenolic pollutants: Role of superoxide radicals</t>
  </si>
  <si>
    <t>Wu, Shaohua; Liu, Haiyang; Lin, Yan; Yang, Chunping; Lou, Wei; Sun, Jianteng; Du, Cheng; Zhang, Dongmei; Nie, Lijun; Yin, Kai; Zhong, Yuanyuan</t>
  </si>
  <si>
    <t>CHEMOSPHERE</t>
  </si>
  <si>
    <t>https://www.webofscience.com/api/gateway?GWVersion=2&amp;SrcAuth=InCites&amp;SrcApp=tsm_test&amp;DestApp=WOS_CPL&amp;DestLinkType=FullRecord&amp;KeyUT=ISI:000515197700090</t>
  </si>
  <si>
    <t>WOS:000717691400001</t>
  </si>
  <si>
    <t>10.3389/fenvs.2021.770152</t>
  </si>
  <si>
    <t>Role of Export Diversification and Renewable Energy on the Load Capacity Factor in Indonesia: A Fourier Quantile Causality Approach</t>
  </si>
  <si>
    <t>Fareed, Zeeshan; Salem, Sultan; Adebayo, Tomiwa Sunday; Pata, Ugur Korkut; Shahzad, Farrukh</t>
  </si>
  <si>
    <t>FRONTIERS IN ENVIRONMENTAL SCIENCE</t>
  </si>
  <si>
    <t>https://www.webofscience.com/api/gateway?GWVersion=2&amp;SrcAuth=InCites&amp;SrcApp=tsm_test&amp;DestApp=WOS_CPL&amp;DestLinkType=FullRecord&amp;KeyUT=ISI:000717691400001</t>
  </si>
  <si>
    <t>WOS:000474811600012</t>
  </si>
  <si>
    <t>10.1016/S1872-2067(19)63359-0</t>
  </si>
  <si>
    <t>Novel SiO2 nanoparticle-decorated BiOCl nanosheets exhibiting high photocatalytic performances for the removal of organic pollutants</t>
  </si>
  <si>
    <t>Yu, Changlin; He, Hongbo; Liu, Xingqiang; Zeng, Julan; Liu, Zhen</t>
  </si>
  <si>
    <t>CHINESE JOURNAL OF CATALYSIS</t>
  </si>
  <si>
    <t>1212-1221</t>
  </si>
  <si>
    <t>https://www.webofscience.com/api/gateway?GWVersion=2&amp;SrcAuth=InCites&amp;SrcApp=tsm_test&amp;DestApp=WOS_CPL&amp;DestLinkType=FullRecord&amp;KeyUT=ISI:000474811600012</t>
  </si>
  <si>
    <t>WOS:000574174800001</t>
  </si>
  <si>
    <t>10.1002/aenm.202002004</t>
  </si>
  <si>
    <t>Fabrication Strategy for Efficient 2D/3D Perovskite Solar Cells Enabled by Diffusion Passivation and Strain Compensation</t>
  </si>
  <si>
    <t>Zhang, Cuiling; Wu, Shaohang; Tao, Leiming; Arumugam, Gowri Manohari; Liu, Chong; Wang, Zhen; Zhu, Shusheng; Yang, Yuzhao; Lin, Jie; Liu, Xingyuan; Schropp, Ruud E. I.; Mai, Yaohua</t>
  </si>
  <si>
    <t>ADVANCED ENERGY MATERIALS</t>
  </si>
  <si>
    <t>https://www.webofscience.com/api/gateway?GWVersion=2&amp;SrcAuth=InCites&amp;SrcApp=tsm_test&amp;DestApp=WOS_CPL&amp;DestLinkType=FullRecord&amp;KeyUT=ISI:000574174800001</t>
  </si>
  <si>
    <t>WOS:000616292300011</t>
  </si>
  <si>
    <t>10.1016/j.irfa.2020.101613</t>
  </si>
  <si>
    <t>MEDLINE:38620823</t>
  </si>
  <si>
    <t>Asymmetric nexus between COVID-19 outbreak in the world and cryptocurrency market</t>
  </si>
  <si>
    <t>Iqbal, Najaf; Fareed, Zeeshan; Wan, Guangcai; Shahzad, Farrukh</t>
  </si>
  <si>
    <t>INTERNATIONAL REVIEW OF FINANCIAL ANALYSIS</t>
  </si>
  <si>
    <t>Economics &amp; Business</t>
  </si>
  <si>
    <t>https://www.webofscience.com/api/gateway?GWVersion=2&amp;SrcAuth=InCites&amp;SrcApp=tsm_test&amp;DestApp=WOS_CPL&amp;DestLinkType=FullRecord&amp;KeyUT=ISI:000616292300011</t>
  </si>
  <si>
    <t>WOS:000472691800034</t>
  </si>
  <si>
    <t>10.1016/j.jhazmat.2019.03.090</t>
  </si>
  <si>
    <t>MEDLINE:30925390</t>
  </si>
  <si>
    <t>Preparation of Ag-AgVO3/g-C3N4 composite photo-catalyst and degradation characteristics of antibiotics</t>
  </si>
  <si>
    <t>Chen, Danyao; Li, Bolin; Pu, Qianmin; Chen, Xi; Wen, Guan; Li, Zesheng</t>
  </si>
  <si>
    <t>303-312</t>
  </si>
  <si>
    <t>https://www.webofscience.com/api/gateway?GWVersion=2&amp;SrcAuth=InCites&amp;SrcApp=tsm_test&amp;DestApp=WOS_CPL&amp;DestLinkType=FullRecord&amp;KeyUT=ISI:000472691800034</t>
  </si>
  <si>
    <t>WOS:000548817900009</t>
  </si>
  <si>
    <t>10.1109/JIOT.2019.2946426</t>
  </si>
  <si>
    <t>DPTO: A Deadline and Priority-Aware Task Offloading in Fog Computing Framework Leveraging Multilevel Feedback Queueing</t>
  </si>
  <si>
    <t>Adhikari, Mainak; Mukherjee, Mithun; Srirama, Satish Narayana</t>
  </si>
  <si>
    <t>5773-5782</t>
  </si>
  <si>
    <t>https://www.webofscience.com/api/gateway?GWVersion=2&amp;SrcAuth=InCites&amp;SrcApp=tsm_test&amp;DestApp=WOS_CPL&amp;DestLinkType=FullRecord&amp;KeyUT=ISI:000548817900009</t>
  </si>
  <si>
    <t>WOS:000362722500001</t>
  </si>
  <si>
    <t>10.1002/wcm.2468</t>
  </si>
  <si>
    <t>Cross-layer optimized routing in wireless sensor networks with duty cycle and energy harvesting</t>
  </si>
  <si>
    <t>Han, Guangjie; Dong, Yuhui; Guo, Hui; Shu, Lei; Wu, Dapeng</t>
  </si>
  <si>
    <t>WIRELESS COMMUNICATIONS &amp; MOBILE COMPUTING</t>
  </si>
  <si>
    <t>1957-1981</t>
  </si>
  <si>
    <t>https://www.webofscience.com/api/gateway?GWVersion=2&amp;SrcAuth=InCites&amp;SrcApp=tsm_test&amp;DestApp=WOS_CPL&amp;DestLinkType=FullRecord&amp;KeyUT=ISI:000362722500001</t>
  </si>
  <si>
    <t>WOS:000468376800002</t>
  </si>
  <si>
    <t>10.1016/S1872-2067(19)63290-0</t>
  </si>
  <si>
    <t>Review on heterophase/homophase junctions for efficient photocatalysis: The case of phase transition construction</t>
  </si>
  <si>
    <t>Yang, Kai; Li, Xiaoxiao; Zeng, Debin; Chen, Fanyun; Yu, Changlin; Zhang, Kailian; Huang, Weiya</t>
  </si>
  <si>
    <t>796-818</t>
  </si>
  <si>
    <t>https://www.webofscience.com/api/gateway?GWVersion=2&amp;SrcAuth=InCites&amp;SrcApp=tsm_test&amp;DestApp=WOS_CPL&amp;DestLinkType=FullRecord&amp;KeyUT=ISI:000468376800002</t>
  </si>
  <si>
    <t>WOS:000517977200014</t>
  </si>
  <si>
    <t>10.1016/j.carbon.2019.12.072</t>
  </si>
  <si>
    <t>Hierarchical carbon microflowers supported defect-rich Co3S4 nanoparticles: An efficient electrocatalyst for water splitting</t>
  </si>
  <si>
    <t>Zhu, Xiaojing; Dai, Jiale; Li, Ligui; Zhao, Dengke; Wu, Zexing; Tang, Zhenghua; Ma, Li-Jun; Chen, Shaowei</t>
  </si>
  <si>
    <t>CARBON</t>
  </si>
  <si>
    <t>133-144</t>
  </si>
  <si>
    <t>https://www.webofscience.com/api/gateway?GWVersion=2&amp;SrcAuth=InCites&amp;SrcApp=tsm_test&amp;DestApp=WOS_CPL&amp;DestLinkType=FullRecord&amp;KeyUT=ISI:000517977200014</t>
  </si>
  <si>
    <t>WOS:000414913700079</t>
  </si>
  <si>
    <t>10.1016/j.cej.2017.09.118</t>
  </si>
  <si>
    <t>Accelerated photocatalytic degradation of diclofenac by a novel CQDs/BiOCOOH hybrid material under visible-light irradiation: Dechloridation, detoxicity, and a new superoxide radical model study</t>
  </si>
  <si>
    <t>Chen, Ping; Zhang, Qianxin; Su, Yuehan; Shen, Lingzhi; Wang, Fengliang; Liu, Haijin; Liu, Yang; Cai, Zongwei; Lv, Wenying; Liu, Guoguang</t>
  </si>
  <si>
    <t>737-748</t>
  </si>
  <si>
    <t>https://www.webofscience.com/api/gateway?GWVersion=2&amp;SrcAuth=InCites&amp;SrcApp=tsm_test&amp;DestApp=WOS_CPL&amp;DestLinkType=FullRecord&amp;KeyUT=ISI:000414913700079</t>
  </si>
  <si>
    <t>WOS:000395952800028</t>
  </si>
  <si>
    <t>10.1016/j.apsusc.2017.01.171</t>
  </si>
  <si>
    <t>Facile synthesis of MoS2/Bi2WO6 nanocomposites for enhanced CO2 photoreduction activity under visible light irradiation</t>
  </si>
  <si>
    <t>Dai, Weili; Yu, Juanjuan; Deng, Yiqiang; Hu, Xu; Wang, Tengyao; Luo, Xubiao</t>
  </si>
  <si>
    <t>230-239</t>
  </si>
  <si>
    <t>https://www.webofscience.com/api/gateway?GWVersion=2&amp;SrcAuth=InCites&amp;SrcApp=tsm_test&amp;DestApp=WOS_CPL&amp;DestLinkType=FullRecord&amp;KeyUT=ISI:000395952800028</t>
  </si>
  <si>
    <t>WOS:000347739600100</t>
  </si>
  <si>
    <t>10.1016/j.chemosphere.2014.07.094</t>
  </si>
  <si>
    <t>MEDLINE:25189685</t>
  </si>
  <si>
    <t>Sulfate migration in a river affected by acid mine drainage from the Dabaoshan mining area, South China</t>
  </si>
  <si>
    <t>Chen, Meiqin; Lu, Guining; Guo, Chuling; Yang, Chengfang; Wu, Jingxiong; Huang, Weilin; Yee, Nathan; Dang, Zhi</t>
  </si>
  <si>
    <t>734-743</t>
  </si>
  <si>
    <t>https://www.webofscience.com/api/gateway?GWVersion=2&amp;SrcAuth=InCites&amp;SrcApp=tsm_test&amp;DestApp=WOS_CPL&amp;DestLinkType=FullRecord&amp;KeyUT=ISI:000347739600100</t>
  </si>
  <si>
    <t>WOS:000788063500002</t>
  </si>
  <si>
    <t>10.1016/j.apcatb.2022.121099</t>
  </si>
  <si>
    <t>High-efficiency ultrathin porous phosphorus-doped graphitic carbon nitride nanosheet photocatalyst for energy production and environmental remediation</t>
  </si>
  <si>
    <t>Li, Daguang; Wen, Chenghui; Huang, Jiaxing; Zhong, Jiapeng; Chen, Ping; Liu, Haijin; Wang, Zhongquan; Liu, Yang; Lv, Wenying; Liu, Guoguang</t>
  </si>
  <si>
    <t>https://www.webofscience.com/api/gateway?GWVersion=2&amp;SrcAuth=InCites&amp;SrcApp=tsm_test&amp;DestApp=WOS_CPL&amp;DestLinkType=FullRecord&amp;KeyUT=ISI:000788063500002</t>
  </si>
  <si>
    <t>WOS:000459364200008</t>
  </si>
  <si>
    <t>10.1016/j.compscitech.2019.01.003</t>
  </si>
  <si>
    <t>Enhanced dielectric permittivity in surface-modified graphene/PVDF composites prepared by an electrospinning-hot pressing method</t>
  </si>
  <si>
    <t>Lin, Bo; Li, Zeng-Tian; Yang, Ying; Li, Ying; Lin, Jie-Ci; Zheng, Xu-Min; He, Fu-An; Lam, Kwok-Ho</t>
  </si>
  <si>
    <t>COMPOSITES SCIENCE AND TECHNOLOGY</t>
  </si>
  <si>
    <t>58-65</t>
  </si>
  <si>
    <t>https://www.webofscience.com/api/gateway?GWVersion=2&amp;SrcAuth=InCites&amp;SrcApp=tsm_test&amp;DestApp=WOS_CPL&amp;DestLinkType=FullRecord&amp;KeyUT=ISI:000459364200008</t>
  </si>
  <si>
    <t>WOS:000524981300068</t>
  </si>
  <si>
    <t>10.1016/j.jclepro.2020.120662</t>
  </si>
  <si>
    <t>Enhanced adsorption of sulfamethoxazole from aqueous solution by Fe-impregnated graphited biochar</t>
  </si>
  <si>
    <t>Zhang, Runyuan; Zheng, Xiaoxian; Chen, Bohan; Ma, Jinlin; Niu, Xiaojun; Zhang, Dongqing; Lin, Zhang; Fu, Mingli; Zhou, Shaoqi</t>
  </si>
  <si>
    <t>https://www.webofscience.com/api/gateway?GWVersion=2&amp;SrcAuth=InCites&amp;SrcApp=tsm_test&amp;DestApp=WOS_CPL&amp;DestLinkType=FullRecord&amp;KeyUT=ISI:000524981300068</t>
  </si>
  <si>
    <t>WOS:000729697300001</t>
  </si>
  <si>
    <t>10.1080/1331677X.2021.2012218</t>
  </si>
  <si>
    <t>A gateway towards a sustainable environment in emerging countries: the nexus between green energy and human Capital</t>
  </si>
  <si>
    <t>Huang, Shi-Zheng; Chien, Fengsheng; Sadiq, Muhammad</t>
  </si>
  <si>
    <t>ECONOMIC RESEARCH-EKONOMSKA ISTRAZIVANJA</t>
  </si>
  <si>
    <t>4159-4176</t>
  </si>
  <si>
    <t>https://www.webofscience.com/api/gateway?GWVersion=2&amp;SrcAuth=InCites&amp;SrcApp=tsm_test&amp;DestApp=WOS_CPL&amp;DestLinkType=FullRecord&amp;KeyUT=ISI:000729697300001</t>
  </si>
  <si>
    <t>WOS:000740440900013</t>
  </si>
  <si>
    <t>10.1016/j.jes.2021.08.002</t>
  </si>
  <si>
    <t>MEDLINE:34969460</t>
  </si>
  <si>
    <t>Efficient degradation of tetracycline by singlet oxygen-dominated peroxymonosulfate activation with magnetic nitrogen-doped porous carbon</t>
  </si>
  <si>
    <t>Wu, Shaohua; Yang, Chunping; Lin, Yan; Cheng, Jay J.</t>
  </si>
  <si>
    <t>JOURNAL OF ENVIRONMENTAL SCIENCES</t>
  </si>
  <si>
    <t>330-340</t>
  </si>
  <si>
    <t>https://www.webofscience.com/api/gateway?GWVersion=2&amp;SrcAuth=InCites&amp;SrcApp=tsm_test&amp;DestApp=WOS_CPL&amp;DestLinkType=FullRecord&amp;KeyUT=ISI:000740440900013</t>
  </si>
  <si>
    <t>WOS:000454822400002</t>
  </si>
  <si>
    <t>10.1016/j.electacta.2018.11.002</t>
  </si>
  <si>
    <t>Three-dimensional graphene-like porous carbon nanosheets derived from molecular precursor for high-performance supercapacitor application</t>
  </si>
  <si>
    <t>Li, Zesheng; Zhang, Ling; Chen, Xi; Li, Bolin; Wang, Hongqiang; Li, Qingyu</t>
  </si>
  <si>
    <t>ELECTROCHIMICA ACTA</t>
  </si>
  <si>
    <t>https://www.webofscience.com/api/gateway?GWVersion=2&amp;SrcAuth=InCites&amp;SrcApp=tsm_test&amp;DestApp=WOS_CPL&amp;DestLinkType=FullRecord&amp;KeyUT=ISI:000454822400002</t>
  </si>
  <si>
    <t>WOS:000703494600004</t>
  </si>
  <si>
    <t>10.1016/j.jcis.2021.09.045</t>
  </si>
  <si>
    <t>MEDLINE:34583028</t>
  </si>
  <si>
    <t>Single Ir atom anchored in pyrrolic-N4 doped graphene as a promising bifunctional electrocatalyst for the ORR/OER: a computational study</t>
  </si>
  <si>
    <t>Li, Xinyi; Su, Zhanhua; Zhao, Zhifeng; Cai, Qinghai; Li, Yafei; Zhao, Jingxiang</t>
  </si>
  <si>
    <t>JOURNAL OF COLLOID AND INTERFACE SCIENCE</t>
  </si>
  <si>
    <t>1005-1013</t>
  </si>
  <si>
    <t>https://www.webofscience.com/api/gateway?GWVersion=2&amp;SrcAuth=InCites&amp;SrcApp=tsm_test&amp;DestApp=WOS_CPL&amp;DestLinkType=FullRecord&amp;KeyUT=ISI:000703494600004</t>
  </si>
  <si>
    <t>WOS:000674248600001</t>
  </si>
  <si>
    <t>10.1002/anie.202107018</t>
  </si>
  <si>
    <t>MEDLINE:34121275</t>
  </si>
  <si>
    <t>In Situ Implanting of Single Tungsten Sites into Defective UiO-66(Zr) by Solvent-Free Route for Efficient Oxidative Desulfurization at Room Temperature</t>
  </si>
  <si>
    <t>Ye, Gan; Wang, Hanlu; Chen, Wenxing; Chu, Hongqi; Wei, Jinshan; Wang, Dagang; Wang, Jin; Li, Yadong</t>
  </si>
  <si>
    <t>ANGEWANDTE CHEMIE-INTERNATIONAL EDITION</t>
  </si>
  <si>
    <t>20318-20324</t>
  </si>
  <si>
    <t>https://www.webofscience.com/api/gateway?GWVersion=2&amp;SrcAuth=InCites&amp;SrcApp=tsm_test&amp;DestApp=WOS_CPL&amp;DestLinkType=FullRecord&amp;KeyUT=ISI:000674248600001</t>
  </si>
  <si>
    <t>WOS:000463126200056</t>
  </si>
  <si>
    <t>10.1016/j.apcatb.2018.09.038</t>
  </si>
  <si>
    <t>Electron-hole interactions in choline-phosphotungstic acid boosting molecular oxygen activation for fuel desulfurization</t>
  </si>
  <si>
    <t>Zeng, Xingye; Xiao, Xinyan; Chen, Jiayi; Wang, Hanlu</t>
  </si>
  <si>
    <t>573-586</t>
  </si>
  <si>
    <t>https://www.webofscience.com/api/gateway?GWVersion=2&amp;SrcAuth=InCites&amp;SrcApp=tsm_test&amp;DestApp=WOS_CPL&amp;DestLinkType=FullRecord&amp;KeyUT=ISI:000463126200056</t>
  </si>
  <si>
    <t>WOS:000508742700062</t>
  </si>
  <si>
    <t>10.1016/j.jhazmat.2019.121435</t>
  </si>
  <si>
    <t>MEDLINE:31629594</t>
  </si>
  <si>
    <t>Activation of peroxymonosulfate by Fe doped g-C3N4 /graphene under visible light irradiation for Trimethoprim degradation</t>
  </si>
  <si>
    <t>Li, Ruobai; Huang, Jiashu; Cai, Meixuan; Huang, Jiaxing; Xie, Zhijie; Zhang, Qianxin; Liu, Yang; Liu, Haijin; Lv, Wenying; Liu, Guoguang</t>
  </si>
  <si>
    <t>https://www.webofscience.com/api/gateway?GWVersion=2&amp;SrcAuth=InCites&amp;SrcApp=tsm_test&amp;DestApp=WOS_CPL&amp;DestLinkType=FullRecord&amp;KeyUT=ISI:000508742700062</t>
  </si>
  <si>
    <t>WOS:000427980200001</t>
  </si>
  <si>
    <t>10.1109/ACCESS.2018.2794519</t>
  </si>
  <si>
    <t>A Survey on Fault Diagnosis in Wireless Sensor Networks</t>
  </si>
  <si>
    <t>Zhang, Zeyu; Mehmood, Amjad; Shu, Lei; Huo, Zhiqiang; Zhang, Yu; Mukherjee, Mithun</t>
  </si>
  <si>
    <t>10349-10364</t>
  </si>
  <si>
    <t>https://www.webofscience.com/api/gateway?GWVersion=2&amp;SrcAuth=InCites&amp;SrcApp=tsm_test&amp;DestApp=WOS_CPL&amp;DestLinkType=FullRecord&amp;KeyUT=ISI:000427980200001</t>
  </si>
  <si>
    <t>WOS:000564114000007</t>
  </si>
  <si>
    <t>10.1016/j.apsusc.2020.147073</t>
  </si>
  <si>
    <t>Synthesis of morphology controlled NiCo-LDH microflowers derived from ZIF-67 using binary additives and their excellent asymmetric supercapacitor properties</t>
  </si>
  <si>
    <t>Tahir, M. Usman; Arshad, Hina; Xie, Wenyu; Wang, Xianglong; Nawaz, Muhammad; Yang, Chao; Su, Xintai</t>
  </si>
  <si>
    <t>https://www.webofscience.com/api/gateway?GWVersion=2&amp;SrcAuth=InCites&amp;SrcApp=tsm_test&amp;DestApp=WOS_CPL&amp;DestLinkType=FullRecord&amp;KeyUT=ISI:000564114000007</t>
  </si>
  <si>
    <t>WOS:000560718600016</t>
  </si>
  <si>
    <t>10.1016/j.biortech.2020.123809</t>
  </si>
  <si>
    <t>MEDLINE:32682262</t>
  </si>
  <si>
    <t>Sustainable livestock wastewater treatment via phytoremediation: Current status and future perspectives</t>
  </si>
  <si>
    <t>Hu, Hao; Li, Xiang; Wu, Shaohua; Yang, Chunping</t>
  </si>
  <si>
    <t>BIORESOURCE TECHNOLOGY</t>
  </si>
  <si>
    <t>Biology &amp; Biochemistry</t>
  </si>
  <si>
    <t>https://www.webofscience.com/api/gateway?GWVersion=2&amp;SrcAuth=InCites&amp;SrcApp=tsm_test&amp;DestApp=WOS_CPL&amp;DestLinkType=FullRecord&amp;KeyUT=ISI:000560718600016</t>
  </si>
  <si>
    <t>WOS:000365236800021</t>
  </si>
  <si>
    <t>10.1007/s10586-015-0484-2</t>
  </si>
  <si>
    <t>Random task scheduling scheme based on reinforcement learning in cloud computing</t>
  </si>
  <si>
    <t>Peng, Zhiping; Cui, Delong; Zuo, Jinglong; Li, Qirui; Xu, Bo; Lin, Weiwei</t>
  </si>
  <si>
    <t>CLUSTER COMPUTING-THE JOURNAL OF NETWORKS SOFTWARE TOOLS AND APPLICATIONS</t>
  </si>
  <si>
    <t>1595-1607</t>
  </si>
  <si>
    <t>https://www.webofscience.com/api/gateway?GWVersion=2&amp;SrcAuth=InCites&amp;SrcApp=tsm_test&amp;DestApp=WOS_CPL&amp;DestLinkType=FullRecord&amp;KeyUT=ISI:000365236800021</t>
  </si>
  <si>
    <t>WOS:000446527700033</t>
  </si>
  <si>
    <t>10.1109/JSEN.2018.2866708</t>
  </si>
  <si>
    <t>Fault Diagnosis Based on Weighted Extreme Learning Machine With Wavelet Packet Decomposition and KPCA</t>
  </si>
  <si>
    <t>Hu, Qin; Qin, Aisong; Zhang, Qinghua; He, Jun; Sun, Guoxi</t>
  </si>
  <si>
    <t>8472-8483</t>
  </si>
  <si>
    <t>https://www.webofscience.com/api/gateway?GWVersion=2&amp;SrcAuth=InCites&amp;SrcApp=tsm_test&amp;DestApp=WOS_CPL&amp;DestLinkType=FullRecord&amp;KeyUT=ISI:000446527700033</t>
  </si>
  <si>
    <t>WOS:000631538800073</t>
  </si>
  <si>
    <t>10.1016/j.jclepro.2020.125638</t>
  </si>
  <si>
    <t>Adsorption recovery of phosphate from waste streams by Ca/Mg-biochar synthesis from marble waste, calcium-rich sepiolite and bagasse</t>
  </si>
  <si>
    <t>Deng, Wangde; Zhang, Dongqing; Zheng, Xiaoxian; Ye, Xingyao; Niu, Xiaojun; Lin, Zhang; Fu, Mingli; Zhou, Shaoqi</t>
  </si>
  <si>
    <t>https://www.webofscience.com/api/gateway?GWVersion=2&amp;SrcAuth=InCites&amp;SrcApp=tsm_test&amp;DestApp=WOS_CPL&amp;DestLinkType=FullRecord&amp;KeyUT=ISI:000631538800073</t>
  </si>
  <si>
    <t>WOS:000515195200014</t>
  </si>
  <si>
    <t>10.1016/j.apcatb.2019.118479</t>
  </si>
  <si>
    <t>Gama-graphyne as photogenerated electrons transfer layer enhances photocatalytic performance of silver phosphate</t>
  </si>
  <si>
    <t>Lin, Yan; Liu, Haiyang; Yang, Chunping; Wu, Xin; Du, Cheng; Jiang, Limei; Zhong, Yuanyuan</t>
  </si>
  <si>
    <t>https://www.webofscience.com/api/gateway?GWVersion=2&amp;SrcAuth=InCites&amp;SrcApp=tsm_test&amp;DestApp=WOS_CPL&amp;DestLinkType=FullRecord&amp;KeyUT=ISI:000515195200014</t>
  </si>
  <si>
    <t>WOS:000388111000007</t>
  </si>
  <si>
    <t>TOWARD TRUSTWORTHY CROWDSOURCING IN THE SOCIAL INTERNET OF THINGS</t>
  </si>
  <si>
    <t>Wang, Kun; Qi, Xin; Shu, Lei; Deng, Der-Jiunn; Rodrigues, Joel J. P. C.</t>
  </si>
  <si>
    <t>IEEE WIRELESS COMMUNICATIONS</t>
  </si>
  <si>
    <t>30-36</t>
  </si>
  <si>
    <t>https://www.webofscience.com/api/gateway?GWVersion=2&amp;SrcAuth=InCites&amp;SrcApp=tsm_test&amp;DestApp=WOS_CPL&amp;DestLinkType=FullRecord&amp;KeyUT=ISI:000388111000007</t>
  </si>
  <si>
    <t>WOS:000391081000005</t>
  </si>
  <si>
    <t>10.1016/S1872-2067(16)62515-9</t>
  </si>
  <si>
    <t>Sonochemical fabrication, characterization and enhanced photocatalytic performance of Ag2S/Ag2WO4 composite microrods</t>
  </si>
  <si>
    <t>He, Hongbo; Xue, Shuangshuang; Wu, Zhen; Yu, Changlin; Yang, Kai; Peng, Guiming; Zhou, Wanqin; Li, Dehao</t>
  </si>
  <si>
    <t>1841-1850</t>
  </si>
  <si>
    <t>https://www.webofscience.com/api/gateway?GWVersion=2&amp;SrcAuth=InCites&amp;SrcApp=tsm_test&amp;DestApp=WOS_CPL&amp;DestLinkType=FullRecord&amp;KeyUT=ISI:000391081000005</t>
  </si>
  <si>
    <t>WOS:000479160300086</t>
  </si>
  <si>
    <t>10.3390/s19143119</t>
  </si>
  <si>
    <t>MEDLINE:31311136</t>
  </si>
  <si>
    <t>Blockchain and Random Subspace Learning-Based IDS for SDN-Enabled Industrial IoT Security</t>
  </si>
  <si>
    <t>Derhab, Abdelouahid; Guerroumi, Mohamed; Gumaei, Abdu; Maglaras, Leandros; Ferrag, Mohamed Amine; Mukherjee, Mithun; Khan, Farrukh Aslam</t>
  </si>
  <si>
    <t>SENSORS</t>
  </si>
  <si>
    <t>https://www.webofscience.com/api/gateway?GWVersion=2&amp;SrcAuth=InCites&amp;SrcApp=tsm_test&amp;DestApp=WOS_CPL&amp;DestLinkType=FullRecord&amp;KeyUT=ISI:000479160300086</t>
  </si>
  <si>
    <t>WOS:000525862500052</t>
  </si>
  <si>
    <t>10.1016/j.cej.2019.123686</t>
  </si>
  <si>
    <t>Visible-light responsive Z-scheme Bi@β-Bi2O3/g-C3N4 heterojunction for efficient photocatalytic degradation of 2,3-dihydroxynaphthalene</t>
  </si>
  <si>
    <t>Lan, Yunlong; Li, Zesheng; Li, Dehao; Xie, Wenyu; Yan, Guangxu; Guo, Shaohui</t>
  </si>
  <si>
    <t>https://www.webofscience.com/api/gateway?GWVersion=2&amp;SrcAuth=InCites&amp;SrcApp=tsm_test&amp;DestApp=WOS_CPL&amp;DestLinkType=FullRecord&amp;KeyUT=ISI:000525862500052</t>
  </si>
  <si>
    <t>WOS:000394723200125</t>
  </si>
  <si>
    <t>10.1016/j.cej.2016.11.018</t>
  </si>
  <si>
    <t>Convenient and large-scale synthesis of hollow graphene-like nanocages for electrochemical supercapacitor application</t>
  </si>
  <si>
    <t>Li, Zesheng; Zhang, Ling; Li, Bolin; Liu, Zhisen; Liu, Zhenghui; Wang, Hongqiang; Li, Qingyu</t>
  </si>
  <si>
    <t>1242-1250</t>
  </si>
  <si>
    <t>https://www.webofscience.com/api/gateway?GWVersion=2&amp;SrcAuth=InCites&amp;SrcApp=tsm_test&amp;DestApp=WOS_CPL&amp;DestLinkType=FullRecord&amp;KeyUT=ISI:000394723200125</t>
  </si>
  <si>
    <t>WOS:000538956500002</t>
  </si>
  <si>
    <t>10.1007/s11869-020-00847-1</t>
  </si>
  <si>
    <t>MEDLINE:32837610</t>
  </si>
  <si>
    <t>Co-variance nexus between COVID-19 mortality, humidity, and air quality index in Wuhan, China: New insights from partial and multiple wavelet coherence</t>
  </si>
  <si>
    <t>Fareed, Zeeshan; Iqbal, Najaf; Shahzad, Farrukh; Shah, Syed Ghulam Meran; Zulfiqar, Bushra; Shahzad, Khurram; Hashmi, Shujahat Haider; Shahzad, Umar</t>
  </si>
  <si>
    <t>AIR QUALITY ATMOSPHERE AND HEALTH</t>
  </si>
  <si>
    <t>673-682</t>
  </si>
  <si>
    <t>https://www.webofscience.com/api/gateway?GWVersion=2&amp;SrcAuth=InCites&amp;SrcApp=tsm_test&amp;DestApp=WOS_CPL&amp;DestLinkType=FullRecord&amp;KeyUT=ISI:000538956500002</t>
  </si>
  <si>
    <t>WOS:000356701300011</t>
  </si>
  <si>
    <t>10.1109/JSAC.2015.2430171</t>
  </si>
  <si>
    <t>ZIL: An Energy-Efficient Indoor Localization System Using ZigBee Radio to Detect WiFi Fingerprints</t>
  </si>
  <si>
    <t>Niu, Jianwei; Wang, Bowei; Shu, Lei; Duong, Trung Q.; Chen, Yuanfang</t>
  </si>
  <si>
    <t>IEEE JOURNAL ON SELECTED AREAS IN COMMUNICATIONS</t>
  </si>
  <si>
    <t>1431-1442</t>
  </si>
  <si>
    <t>https://www.webofscience.com/api/gateway?GWVersion=2&amp;SrcAuth=InCites&amp;SrcApp=tsm_test&amp;DestApp=WOS_CPL&amp;DestLinkType=FullRecord&amp;KeyUT=ISI:000356701300011</t>
  </si>
  <si>
    <t>WOS:000394065200022</t>
  </si>
  <si>
    <t>10.1016/j.chemosphere.2017.01.015</t>
  </si>
  <si>
    <t>MEDLINE:28068571</t>
  </si>
  <si>
    <t>Photocatalytic degradation of clofibric acid by g-C3N4/P25 composites under simulated sunlight irradiation: The significant effects of reactive species</t>
  </si>
  <si>
    <t>Chen, Ping; Wang, Fengliang; Zhang, Qianxin; Su, Yuehan; Shen, Lingzhi; Yao, Kun; Chen, Zhi-Feng; Liu, Yang; Cai, Zongwei; Lv, Wenying; Liu, Guoguang</t>
  </si>
  <si>
    <t>193-200</t>
  </si>
  <si>
    <t>https://www.webofscience.com/api/gateway?GWVersion=2&amp;SrcAuth=InCites&amp;SrcApp=tsm_test&amp;DestApp=WOS_CPL&amp;DestLinkType=FullRecord&amp;KeyUT=ISI:000394065200022</t>
  </si>
  <si>
    <t>WOS:000496780900077</t>
  </si>
  <si>
    <t>10.1016/j.scitotenv.2019.133727</t>
  </si>
  <si>
    <t>MEDLINE:31400684</t>
  </si>
  <si>
    <t>Novel B-doped BiOCl nanosheets with exposed (001) facets and photocatalytic mechanism of enhanced degradation efficiency for organic pollutants</t>
  </si>
  <si>
    <t>Yu, Changlin; He, Hongbo; Fan, Qizhe; Xie, Wenyu; Liu, Zhen; Ji, Hongbing</t>
  </si>
  <si>
    <t>https://www.webofscience.com/api/gateway?GWVersion=2&amp;SrcAuth=InCites&amp;SrcApp=tsm_test&amp;DestApp=WOS_CPL&amp;DestLinkType=FullRecord&amp;KeyUT=ISI:000496780900077</t>
  </si>
  <si>
    <t>WOS:000593741200001</t>
  </si>
  <si>
    <t>10.1016/j.biortech.2020.123858</t>
  </si>
  <si>
    <t>MEDLINE:32732065</t>
  </si>
  <si>
    <t>Microalgal and duckweed based constructed wetlands for swine wastewater treatment: A review</t>
  </si>
  <si>
    <t>Li, Xiang; Wu, Shaohua; Yang, Chunping; Zeng, Guangming</t>
  </si>
  <si>
    <t>https://www.webofscience.com/api/gateway?GWVersion=2&amp;SrcAuth=InCites&amp;SrcApp=tsm_test&amp;DestApp=WOS_CPL&amp;DestLinkType=FullRecord&amp;KeyUT=ISI:000593741200001</t>
  </si>
  <si>
    <t>WOS:000573547400009</t>
  </si>
  <si>
    <t>10.1016/j.scitotenv.2020.140679</t>
  </si>
  <si>
    <t>MEDLINE:32755771</t>
  </si>
  <si>
    <t>High levels of microplastic pollution in aquaculture water of fish ponds in the Pearl River Estuary of Guangzhou, China</t>
  </si>
  <si>
    <t>Ma, Jinling; Niu, Xiaojun; Zhang, Dongqing; Lu, Lu; Ye, Xingyao; Deng, Wangde; Li, Yankun; Lin, Zhang</t>
  </si>
  <si>
    <t>https://www.webofscience.com/api/gateway?GWVersion=2&amp;SrcAuth=InCites&amp;SrcApp=tsm_test&amp;DestApp=WOS_CPL&amp;DestLinkType=FullRecord&amp;KeyUT=ISI:000573547400009</t>
  </si>
  <si>
    <t>WOS:000491635300029</t>
  </si>
  <si>
    <t>10.1016/j.talanta.2019.120297</t>
  </si>
  <si>
    <t>MEDLINE:31594583</t>
  </si>
  <si>
    <t>Europium metal-organic framework for selective and sensitive detection of doxycycline based on fluorescence enhancement</t>
  </si>
  <si>
    <t>Yu, Long; Chen, Hongxia; Yue, Ji; Chen, Xinfeng; Sun, Mingtai; Hou, Jing; Alamry, Khalid A.; Marwani, Hadi M.; Wang, Xiangke; Wang, Suhua</t>
  </si>
  <si>
    <t>TALANTA</t>
  </si>
  <si>
    <t>https://www.webofscience.com/api/gateway?GWVersion=2&amp;SrcAuth=InCites&amp;SrcApp=tsm_test&amp;DestApp=WOS_CPL&amp;DestLinkType=FullRecord&amp;KeyUT=ISI:000491635300029</t>
  </si>
  <si>
    <t>WOS:000459578800024</t>
  </si>
  <si>
    <t>10.1039/c8nr08908f</t>
  </si>
  <si>
    <t>MEDLINE:30663763</t>
  </si>
  <si>
    <t>Enhanced photocatalytic activity for water splitting of blue-phase GeS and GeSe monolayers via biaxial straining</t>
  </si>
  <si>
    <t>Gu, Di; Tao, Xiaoma; Chen, Hongmei; Zhu, Weiling; Ouyang, Yifang; Peng, Qing</t>
  </si>
  <si>
    <t>2335-2342</t>
  </si>
  <si>
    <t>https://www.webofscience.com/api/gateway?GWVersion=2&amp;SrcAuth=InCites&amp;SrcApp=tsm_test&amp;DestApp=WOS_CPL&amp;DestLinkType=FullRecord&amp;KeyUT=ISI:000459578800024</t>
  </si>
  <si>
    <t>WOS:000708857200004</t>
  </si>
  <si>
    <t>10.1016/j.nanoen.2021.106540</t>
  </si>
  <si>
    <t>Design and structure of nitrogen and oxygen co-doped carbon spheres with wrinkled nanocages as active material for supercapacitor application</t>
  </si>
  <si>
    <t>Liu, Zhisen; Qin, Aimiao; Zhang, Kaiyou; Lian, Peng; Yin, Xudong; Tan, Hua</t>
  </si>
  <si>
    <t>NANO ENERGY</t>
  </si>
  <si>
    <t>https://www.webofscience.com/api/gateway?GWVersion=2&amp;SrcAuth=InCites&amp;SrcApp=tsm_test&amp;DestApp=WOS_CPL&amp;DestLinkType=FullRecord&amp;KeyUT=ISI:000708857200004</t>
  </si>
  <si>
    <t>WOS:000773267600001</t>
  </si>
  <si>
    <t>10.1002/adfm.202111999</t>
  </si>
  <si>
    <t>Steering Unit Cell Dipole and Internal Electric Field by Highly Dispersed Er atoms Embedded into NiO for Efficient CO2 Photoreduction</t>
  </si>
  <si>
    <t>Yu, Zhenzhen; Yang, Kai; Yu, Changlin; Lu, Kangqiang; Huang, Weiya; Xu, Liang; Zou, Laixi; Wang, Sibo; Chen, Zhong; Hu, Jun; Hou, Yang; Zhu, Yongfa</t>
  </si>
  <si>
    <t>https://www.webofscience.com/api/gateway?GWVersion=2&amp;SrcAuth=InCites&amp;SrcApp=tsm_test&amp;DestApp=WOS_CPL&amp;DestLinkType=FullRecord&amp;KeyUT=ISI:000773267600001</t>
  </si>
  <si>
    <t>WOS:000367491600005</t>
  </si>
  <si>
    <t>10.1016/j.jnca.2015.05.002</t>
  </si>
  <si>
    <t>An energy-efficient SDN based sleep scheduling algorithm for WSNs</t>
  </si>
  <si>
    <t>Wang, Yanwen; Chen, Hainan; Wu, Xiaoling; Shu, Lei</t>
  </si>
  <si>
    <t>JOURNAL OF NETWORK AND COMPUTER APPLICATIONS</t>
  </si>
  <si>
    <t>39-45</t>
  </si>
  <si>
    <t>https://www.webofscience.com/api/gateway?GWVersion=2&amp;SrcAuth=InCites&amp;SrcApp=tsm_test&amp;DestApp=WOS_CPL&amp;DestLinkType=FullRecord&amp;KeyUT=ISI:000367491600005</t>
  </si>
  <si>
    <t>WOS:000497252300010</t>
  </si>
  <si>
    <t>10.1016/j.swevo.2019.100557</t>
  </si>
  <si>
    <t>A collaborative optimization algorithm for energy-efficient multi-objective distributed no-idle flow-shop scheduling</t>
  </si>
  <si>
    <t>Chen, Jing-fang; Wang, Ling; Peng, Zhi-ping</t>
  </si>
  <si>
    <t>https://www.webofscience.com/api/gateway?GWVersion=2&amp;SrcAuth=InCites&amp;SrcApp=tsm_test&amp;DestApp=WOS_CPL&amp;DestLinkType=FullRecord&amp;KeyUT=ISI:000497252300010</t>
  </si>
  <si>
    <t>WOS:000512364900035</t>
  </si>
  <si>
    <t>10.1016/j.algal.2020.101804</t>
  </si>
  <si>
    <t>Nutrient removal from swine wastewater with growing microalgae at various zinc concentrations</t>
  </si>
  <si>
    <t>Li, Xiang; Yang, Chunping; Zeng, Guangming; Wu, Shaohua; Lin, Yan; Zhou, Qi; Lou, Wei; Du, Cheng; Nie, Lijun; Zhong, Yuanyuan</t>
  </si>
  <si>
    <t>ALGAL RESEARCH-BIOMASS BIOFUELS AND BIOPRODUCTS</t>
  </si>
  <si>
    <t>https://www.webofscience.com/api/gateway?GWVersion=2&amp;SrcAuth=InCites&amp;SrcApp=tsm_test&amp;DestApp=WOS_CPL&amp;DestLinkType=FullRecord&amp;KeyUT=ISI:000512364900035</t>
  </si>
  <si>
    <t>WOS:000370932800026</t>
  </si>
  <si>
    <t>10.1109/JSEN.2015.2497545</t>
  </si>
  <si>
    <t>An Information Fusion Fault Diagnosis Method Based on Dimensionless Indicators With Static Discounting Factor and KNN</t>
  </si>
  <si>
    <t>Xiong, Jianbin; Zhang, Qinghua; Sun, Guoxi; Zhu, Xingtong; Liu, Mei; Li, Zhiliang</t>
  </si>
  <si>
    <t>2060-2069</t>
  </si>
  <si>
    <t>https://www.webofscience.com/api/gateway?GWVersion=2&amp;SrcAuth=InCites&amp;SrcApp=tsm_test&amp;DestApp=WOS_CPL&amp;DestLinkType=FullRecord&amp;KeyUT=ISI:000370932800026</t>
  </si>
  <si>
    <t>WOS:000480326200069</t>
  </si>
  <si>
    <t>10.1016/j.biortech.2019.121853</t>
  </si>
  <si>
    <t>MEDLINE:31377510</t>
  </si>
  <si>
    <t>Phytoremediation of anaerobically digested swine wastewater contaminated by oxytetracycline via Lemna aequinoctialis: Nutrient removal, growth characteristics and degradation pathways</t>
  </si>
  <si>
    <t>Hu, Hao; Zhou, Qi; Li, Xiang; Lou, Wei; Du, Cheng; Teng, Qing; Zhang, Dongmei; Liu, Hongyu; Zhong, Yuanyuan; Yang, Chunping</t>
  </si>
  <si>
    <t>https://www.webofscience.com/api/gateway?GWVersion=2&amp;SrcAuth=InCites&amp;SrcApp=tsm_test&amp;DestApp=WOS_CPL&amp;DestLinkType=FullRecord&amp;KeyUT=ISI:000480326200069</t>
  </si>
  <si>
    <t>WOS:000564333900011</t>
  </si>
  <si>
    <t>10.1016/j.ecoenv.2020.110910</t>
  </si>
  <si>
    <t>MEDLINE:32800245</t>
  </si>
  <si>
    <t>Microplastics in waters and soils: Occurrence, analytical methods and ecotoxicological effects</t>
  </si>
  <si>
    <t>Wu, Mengjie; Yang, Chunping; Du, Cheng; Liu, Hongyu</t>
  </si>
  <si>
    <t>ECOTOXICOLOGY AND ENVIRONMENTAL SAFETY</t>
  </si>
  <si>
    <t>https://www.webofscience.com/api/gateway?GWVersion=2&amp;SrcAuth=InCites&amp;SrcApp=tsm_test&amp;DestApp=WOS_CPL&amp;DestLinkType=FullRecord&amp;KeyUT=ISI:000564333900011</t>
  </si>
  <si>
    <t>WOS:000600557500038</t>
  </si>
  <si>
    <t>10.1016/j.lwt.2020.110403</t>
  </si>
  <si>
    <t>Effects of different ultrasound powers on the structure and stability of protein from sea cucumber gonad</t>
  </si>
  <si>
    <t>Li, Haijing; Hu, Yifan; Zhao, Xinhuai; Wan, Wei; Du, Xin; Kong, Baohua; Xia, Xiufang</t>
  </si>
  <si>
    <t>LWT-FOOD SCIENCE AND TECHNOLOGY</t>
  </si>
  <si>
    <t>Agricultural Sciences</t>
  </si>
  <si>
    <t>https://www.webofscience.com/api/gateway?GWVersion=2&amp;SrcAuth=InCites&amp;SrcApp=tsm_test&amp;DestApp=WOS_CPL&amp;DestLinkType=FullRecord&amp;KeyUT=ISI:000600557500038</t>
  </si>
  <si>
    <t>WOS:000678137800005</t>
  </si>
  <si>
    <t>10.1016/j.snb.2021.130278</t>
  </si>
  <si>
    <t>Colorimetric and fluorescent sensors for detection of nerve agents and organophosphorus pesticides</t>
  </si>
  <si>
    <t>Chen, Qian; Sun, Yudie; Liu, Shengjun; Zhang, Jian; Zhang, Cheng; Jiang, Hui; Han, Xinya; He, Lifang; Wang, Suhua; Zhang, Kui</t>
  </si>
  <si>
    <t>SENSORS AND ACTUATORS B-CHEMICAL</t>
  </si>
  <si>
    <t>https://www.webofscience.com/api/gateway?GWVersion=2&amp;SrcAuth=InCites&amp;SrcApp=tsm_test&amp;DestApp=WOS_CPL&amp;DestLinkType=FullRecord&amp;KeyUT=ISI:000678137800005</t>
  </si>
  <si>
    <t>WOS:000443666000042</t>
  </si>
  <si>
    <t>10.1016/j.apcatb.2018.07.053</t>
  </si>
  <si>
    <t>Carbon nitride modified hexagonal boron nitride interface as highly efficient blue LED light-driven photocatalyst</t>
  </si>
  <si>
    <t>Chen, Tiansheng; Zhang, Qianxin; Xie, Zhijie; Tan, Cuiwen; Chen, Ping; Zeng, Yongqin; Wang, Fengliang; Liu, Haijin; Liu, Yang; Liu, Guoguang; Lv, Wenying</t>
  </si>
  <si>
    <t>410-421</t>
  </si>
  <si>
    <t>https://www.webofscience.com/api/gateway?GWVersion=2&amp;SrcAuth=InCites&amp;SrcApp=tsm_test&amp;DestApp=WOS_CPL&amp;DestLinkType=FullRecord&amp;KeyUT=ISI:000443666000042</t>
  </si>
  <si>
    <t>WOS:000395874400034</t>
  </si>
  <si>
    <t>10.1109/TII.2015.2510226</t>
  </si>
  <si>
    <t>A Trust Model Based on Cloud Theory in Underwater Acoustic Sensor Networks</t>
  </si>
  <si>
    <t>Jiang, Jinfang; Han, Guangjie; Shu, Lei; Chan, Sammy; Wang, Kun</t>
  </si>
  <si>
    <t>342-350</t>
  </si>
  <si>
    <t>https://www.webofscience.com/api/gateway?GWVersion=2&amp;SrcAuth=InCites&amp;SrcApp=tsm_test&amp;DestApp=WOS_CPL&amp;DestLinkType=FullRecord&amp;KeyUT=ISI:000395874400034</t>
  </si>
  <si>
    <t>WOS:000519528800148</t>
  </si>
  <si>
    <t>10.1016/j.cej.2020.124490</t>
  </si>
  <si>
    <t>Unveiling the kilogram-scale gold single-atom catalysts via ball milling for preferential oxidation of CO in excess hydrogen</t>
  </si>
  <si>
    <t>Gan, Tao; He, Qian; Zhang, Hao; Xiao, Huajian; Liu, Yifei; Zhang, Ying; He, Xiaohui; Ji, Hongbing</t>
  </si>
  <si>
    <t>https://www.webofscience.com/api/gateway?GWVersion=2&amp;SrcAuth=InCites&amp;SrcApp=tsm_test&amp;DestApp=WOS_CPL&amp;DestLinkType=FullRecord&amp;KeyUT=ISI:000519528800148</t>
  </si>
  <si>
    <t>WOS:000494799900118</t>
  </si>
  <si>
    <t>10.1016/j.cej.2019.122360</t>
  </si>
  <si>
    <t>All-inorganic perovskite quantum dots CsPbX3 (Br/I) for highly sensitive and selective detection of explosive picric acid</t>
  </si>
  <si>
    <t>Chen, Xinfeng; Sun, Congming; Liu, Yang; Yu, Long; Zhang, Kui; Asiri, Abdullah M.; Marwani, Hadi M.; Tan, Hua; Ai, Yuejie; Wang, Xiangke; Wang, Suhua</t>
  </si>
  <si>
    <t>https://www.webofscience.com/api/gateway?GWVersion=2&amp;SrcAuth=InCites&amp;SrcApp=tsm_test&amp;DestApp=WOS_CPL&amp;DestLinkType=FullRecord&amp;KeyUT=ISI:000494799900118</t>
  </si>
  <si>
    <t>WOS:000576949000003</t>
  </si>
  <si>
    <t>10.1016/j.swevo.2020.100745</t>
  </si>
  <si>
    <t>Solving energy-efficient distributed job shop scheduling via multi-objective evolutionary algorithm with decomposition</t>
  </si>
  <si>
    <t>Jiang, En-da; Wang, Ling; Peng, Zhi-ping</t>
  </si>
  <si>
    <t>https://www.webofscience.com/api/gateway?GWVersion=2&amp;SrcAuth=InCites&amp;SrcApp=tsm_test&amp;DestApp=WOS_CPL&amp;DestLinkType=FullRecord&amp;KeyUT=ISI:000576949000003</t>
  </si>
  <si>
    <t>WOS:000389292600017</t>
  </si>
  <si>
    <t>10.1016/j.compscitech.2016.10.031</t>
  </si>
  <si>
    <t>Preparation of organosilicate/PVDF composites with enhanced piezoelectricity and pyroelectricity by stretching</t>
  </si>
  <si>
    <t>He, Fu-An; Lin, Kai; Shi, Dong-Liang; Wu, Hui-Jun; Huang, Hua-Kun; Chen, Jun-Jun; Chen, Fang; Lam, Kwok-Ho</t>
  </si>
  <si>
    <t>138-147</t>
  </si>
  <si>
    <t>https://www.webofscience.com/api/gateway?GWVersion=2&amp;SrcAuth=InCites&amp;SrcApp=tsm_test&amp;DestApp=WOS_CPL&amp;DestLinkType=FullRecord&amp;KeyUT=ISI:000389292600017</t>
  </si>
  <si>
    <t>WOS:000457814700005</t>
  </si>
  <si>
    <t>10.1016/j.seppur.2018.11.002</t>
  </si>
  <si>
    <t>Preparation of magnetic superhydrophobic melamine sponges for effective oil-water separation</t>
  </si>
  <si>
    <t>Li, Zeng-Tian; Wu, Hao-Tong; Chen, Wan-Yi; He, Fu-An; Li, De-Hao</t>
  </si>
  <si>
    <t>SEPARATION AND PURIFICATION TECHNOLOGY</t>
  </si>
  <si>
    <t>40-50</t>
  </si>
  <si>
    <t>https://www.webofscience.com/api/gateway?GWVersion=2&amp;SrcAuth=InCites&amp;SrcApp=tsm_test&amp;DestApp=WOS_CPL&amp;DestLinkType=FullRecord&amp;KeyUT=ISI:000457814700005</t>
  </si>
  <si>
    <t>WOS:000597206900010</t>
  </si>
  <si>
    <t>10.1109/TPAMI.2019.2929166</t>
  </si>
  <si>
    <t>MEDLINE:31331881</t>
  </si>
  <si>
    <t>Multiset Feature Learning for Highly Imbalanced Data Classification</t>
  </si>
  <si>
    <t>Jing, Xiao-Yuan; Zhang, Xinyu; Zhu, Xiaoke; Wu, Fei; You, Xinge; Gao, Yang; Shan, Shiguang; Yang, Jing-Yu</t>
  </si>
  <si>
    <t>IEEE TRANSACTIONS ON PATTERN ANALYSIS AND MACHINE INTELLIGENCE</t>
  </si>
  <si>
    <t>139-156</t>
  </si>
  <si>
    <t>https://www.webofscience.com/api/gateway?GWVersion=2&amp;SrcAuth=InCites&amp;SrcApp=tsm_test&amp;DestApp=WOS_CPL&amp;DestLinkType=FullRecord&amp;KeyUT=ISI:000597206900010</t>
  </si>
  <si>
    <t>WOS:000788727500004</t>
  </si>
  <si>
    <t>10.1016/j.biombioe.2022.106356</t>
  </si>
  <si>
    <t>A review on biodiesel production using various heterogeneous nanocatalysts: Operation mechanisms and performances</t>
  </si>
  <si>
    <t>Zhang, Youhua; Duan, Linhai; Esmaeili, Hossein</t>
  </si>
  <si>
    <t>BIOMASS &amp; BIOENERGY</t>
  </si>
  <si>
    <t>https://www.webofscience.com/api/gateway?GWVersion=2&amp;SrcAuth=InCites&amp;SrcApp=tsm_test&amp;DestApp=WOS_CPL&amp;DestLinkType=FullRecord&amp;KeyUT=ISI:000788727500004</t>
  </si>
  <si>
    <t>WOS:000606474600010</t>
  </si>
  <si>
    <t>10.1016/j.jmrt.2020.08.052</t>
  </si>
  <si>
    <t>Molecularly imprinted polymers for electrochemical detection and analysis: progress and perspectives</t>
  </si>
  <si>
    <t>Cui, Baochen; Liu, Peng; Liu, Xianjun; Liu, Shuzhi; Zhang, Zhihua</t>
  </si>
  <si>
    <t>JOURNAL OF MATERIALS RESEARCH AND TECHNOLOGY-JMR&amp;T</t>
  </si>
  <si>
    <t>12568-12584</t>
  </si>
  <si>
    <t>https://www.webofscience.com/api/gateway?GWVersion=2&amp;SrcAuth=InCites&amp;SrcApp=tsm_test&amp;DestApp=WOS_CPL&amp;DestLinkType=FullRecord&amp;KeyUT=ISI:000606474600010</t>
  </si>
  <si>
    <t>WOS:000652682500012</t>
  </si>
  <si>
    <t>10.1016/j.tifs.2021.04.018</t>
  </si>
  <si>
    <t>Insights into formation, detection and removal of the beany flavor in soybean protein</t>
  </si>
  <si>
    <t>Wang, Bei; Zhang, Qiang; Zhang, Na; Bak, Kathrine H.; Soladoye, Olugbenga P.; Aluko, Rotimi E.; Fu, Yu; Zhang, Yuhao</t>
  </si>
  <si>
    <t>TRENDS IN FOOD SCIENCE &amp; TECHNOLOGY</t>
  </si>
  <si>
    <t>336-347</t>
  </si>
  <si>
    <t>https://www.webofscience.com/api/gateway?GWVersion=2&amp;SrcAuth=InCites&amp;SrcApp=tsm_test&amp;DestApp=WOS_CPL&amp;DestLinkType=FullRecord&amp;KeyUT=ISI:000652682500012</t>
  </si>
  <si>
    <t>WOS:000496896700091</t>
  </si>
  <si>
    <t>10.1016/j.chemosphere.2019.124478</t>
  </si>
  <si>
    <t>MEDLINE:31394447</t>
  </si>
  <si>
    <t>Enhanced activation of peroxymonosulfte by LaFeO3 perovskite supported on Al2O3 for degradation of organic pollutants</t>
  </si>
  <si>
    <t>Wu, Shaohua; Lin, Yan; Yang, Chunping; Du, Cheng; Teng, Qing; Ma, Yin; Zhang, Dongmei; Nie, Lijun; Zhong, Yuanyuan</t>
  </si>
  <si>
    <t>https://www.webofscience.com/api/gateway?GWVersion=2&amp;SrcAuth=InCites&amp;SrcApp=tsm_test&amp;DestApp=WOS_CPL&amp;DestLinkType=FullRecord&amp;KeyUT=ISI:000496896700091</t>
  </si>
  <si>
    <t>WOS:000370764200004</t>
  </si>
  <si>
    <t>10.1109/TII.2015.2489160</t>
  </si>
  <si>
    <t>An Energy-Balanced Heuristic for Mobile Sink Scheduling in Hybrid WSNs</t>
  </si>
  <si>
    <t>Zhou, Zhangbing; Du, Chu; Shu, Lei; Hancke, Gerhard; Niu, Jianwei; Ning, Huansheng</t>
  </si>
  <si>
    <t>28-40</t>
  </si>
  <si>
    <t>https://www.webofscience.com/api/gateway?GWVersion=2&amp;SrcAuth=InCites&amp;SrcApp=tsm_test&amp;DestApp=WOS_CPL&amp;DestLinkType=FullRecord&amp;KeyUT=ISI:000370764200004</t>
  </si>
  <si>
    <t>WOS:000383260300027</t>
  </si>
  <si>
    <t>10.1109/JSYST.2014.2300535</t>
  </si>
  <si>
    <t>A Novel Sensory Data Processing Framework to Integrate Sensor Networks With Mobile Cloud</t>
  </si>
  <si>
    <t>Zhu, Chunsheng; Wang, Hai; Liu, Xiulong; Shu, Lei; Yang, Laurence T.; Leung, Victor C. M.</t>
  </si>
  <si>
    <t>IEEE SYSTEMS JOURNAL</t>
  </si>
  <si>
    <t>1125-1136</t>
  </si>
  <si>
    <t>https://www.webofscience.com/api/gateway?GWVersion=2&amp;SrcAuth=InCites&amp;SrcApp=tsm_test&amp;DestApp=WOS_CPL&amp;DestLinkType=FullRecord&amp;KeyUT=ISI:000383260300027</t>
  </si>
  <si>
    <t>WOS:000671218800002</t>
  </si>
  <si>
    <t>10.1016/j.memsci.2021.119464</t>
  </si>
  <si>
    <t>Self-assembly enabled nano-intercalation for stable high-performance MXene membranes</t>
  </si>
  <si>
    <t>Long, Qingwu; Zhao, Shuaifei; Chen, Jiexin; Zhang, Zhe; Qi, Guangxian; Liu, Zhao-Qing</t>
  </si>
  <si>
    <t>JOURNAL OF MEMBRANE SCIENCE</t>
  </si>
  <si>
    <t>https://www.webofscience.com/api/gateway?GWVersion=2&amp;SrcAuth=InCites&amp;SrcApp=tsm_test&amp;DestApp=WOS_CPL&amp;DestLinkType=FullRecord&amp;KeyUT=ISI:000671218800002</t>
  </si>
  <si>
    <t>WOS:000366220400020</t>
  </si>
  <si>
    <t>10.1016/j.apsusc.2015.07.007</t>
  </si>
  <si>
    <t>Preparation and characterization of graphene oxide/Ag2CO3 photocatalyst and its visible light photocatalytic activity</t>
  </si>
  <si>
    <t>Li, Jiade; Wei, Longfu; Yu, Changlin; Fang, Wen; Xie, Yu; Zhou, Wanqin; Zhu, Lihua</t>
  </si>
  <si>
    <t>168-174</t>
  </si>
  <si>
    <t>https://www.webofscience.com/api/gateway?GWVersion=2&amp;SrcAuth=InCites&amp;SrcApp=tsm_test&amp;DestApp=WOS_CPL&amp;DestLinkType=FullRecord&amp;KeyUT=ISI:000366220400020</t>
  </si>
  <si>
    <t>WOS:000482549900082</t>
  </si>
  <si>
    <t>10.1016/j.scitotenv.2019.07.034</t>
  </si>
  <si>
    <t>MEDLINE:31302552</t>
  </si>
  <si>
    <t>Degradation of propranolol by UV-activated persulfate oxidation: Reaction kinetics, mechanisms, reactive sites, transformation pathways and Gaussian calculation</t>
  </si>
  <si>
    <t>Chen, Tiansheng; Ma, Jingshuai; Zhang, Qianxin; Xie, Zhijie; Zeng, Yongqin; Li, Ruobai; Liu, Haijin; Liu, Yang; Lv, Wenying; Liu, Guoguang</t>
  </si>
  <si>
    <t>878-890</t>
  </si>
  <si>
    <t>https://www.webofscience.com/api/gateway?GWVersion=2&amp;SrcAuth=InCites&amp;SrcApp=tsm_test&amp;DestApp=WOS_CPL&amp;DestLinkType=FullRecord&amp;KeyUT=ISI:000482549900082</t>
  </si>
  <si>
    <t>WOS:000479313800015</t>
  </si>
  <si>
    <t>10.1039/c9en00509a</t>
  </si>
  <si>
    <t>Template-free synthesis of oxygen-containing ultrathin porous carbon quantum dots/g-C3N4 with superior photocatalytic activity for PPCPs remediation</t>
  </si>
  <si>
    <t>Wang, Fengliang; Wang, Yingfei; Wu, Yuliang; Wei, Dandan; Li, Lei; Zhang, Qianxin; Liu, Haijin; Liu, Yang; Lv, Wenying; Liu, Guoguang</t>
  </si>
  <si>
    <t>ENVIRONMENTAL SCIENCE-NANO</t>
  </si>
  <si>
    <t>2565-2576</t>
  </si>
  <si>
    <t>https://www.webofscience.com/api/gateway?GWVersion=2&amp;SrcAuth=InCites&amp;SrcApp=tsm_test&amp;DestApp=WOS_CPL&amp;DestLinkType=FullRecord&amp;KeyUT=ISI:000479313800015</t>
  </si>
  <si>
    <t>WOS:000367491600002</t>
  </si>
  <si>
    <t>10.1016/j.jnca.2015.01.005</t>
  </si>
  <si>
    <t>Geographic multipath routing based on geospatial division in duty-cycled underwater wireless sensor networks</t>
  </si>
  <si>
    <t>Jiang, Jinfang; Han, Guangjie; Guo, Hui; Shu, Lei; Rodrigues, Joel J. P. C.</t>
  </si>
  <si>
    <t>https://www.webofscience.com/api/gateway?GWVersion=2&amp;SrcAuth=InCites&amp;SrcApp=tsm_test&amp;DestApp=WOS_CPL&amp;DestLinkType=FullRecord&amp;KeyUT=ISI:000367491600002</t>
  </si>
  <si>
    <t>WOS:000336668600078</t>
  </si>
  <si>
    <t>10.1109/TII.2013.2261082</t>
  </si>
  <si>
    <t>R3E: Reliable Reactive Routing Enhancement for Wireless Sensor Networks</t>
  </si>
  <si>
    <t>Niu, Jianwei; Cheng, Long; Gu, Yu; Shu, Lei; Das, Sajal K.</t>
  </si>
  <si>
    <t>784-794</t>
  </si>
  <si>
    <t>https://www.webofscience.com/api/gateway?GWVersion=2&amp;SrcAuth=InCites&amp;SrcApp=tsm_test&amp;DestApp=WOS_CPL&amp;DestLinkType=FullRecord&amp;KeyUT=ISI:000336668600078</t>
  </si>
  <si>
    <t>WOS:000648431100002</t>
  </si>
  <si>
    <t>10.1021/acsmaterialslett.1c00073</t>
  </si>
  <si>
    <t>Functionalized MoS2-Based Nanomaterials for Cancer Phototherapy and Other Biomedical Applications</t>
  </si>
  <si>
    <t>Liu, Meng; Zhu, Houjuan; Wang, Yan; Sevencan, Cansu; Li, Bang Lin</t>
  </si>
  <si>
    <t>ACS MATERIALS LETTERS</t>
  </si>
  <si>
    <t>462-496</t>
  </si>
  <si>
    <t>https://www.webofscience.com/api/gateway?GWVersion=2&amp;SrcAuth=InCites&amp;SrcApp=tsm_test&amp;DestApp=WOS_CPL&amp;DestLinkType=FullRecord&amp;KeyUT=ISI:000648431100002</t>
  </si>
  <si>
    <t>WOS:000527016900077</t>
  </si>
  <si>
    <t>10.1016/j.jhazmat.2020.122355</t>
  </si>
  <si>
    <t>MEDLINE:32105960</t>
  </si>
  <si>
    <t>Ultrathin Ag2WO4-coated P-doped g-C3N4 nanosheets with remarkable photocatalytic performance for indomethacin degradation</t>
  </si>
  <si>
    <t>Huang, Jiaxing; Li, Daguang; Liu, Yang; Li, Ruobai; Chen, Ping; Liu, Haijin; Lv, Wenying; Liu, Guoguang; Feng, Yiping</t>
  </si>
  <si>
    <t>https://www.webofscience.com/api/gateway?GWVersion=2&amp;SrcAuth=InCites&amp;SrcApp=tsm_test&amp;DestApp=WOS_CPL&amp;DestLinkType=FullRecord&amp;KeyUT=ISI:000527016900077</t>
  </si>
  <si>
    <t>WOS:000692540900023</t>
  </si>
  <si>
    <t>10.1109/TPAMI.2020.2973634</t>
  </si>
  <si>
    <t>MEDLINE:32070943</t>
  </si>
  <si>
    <t>Semi-Supervised Multi-View Deep Discriminant Representation Learning</t>
  </si>
  <si>
    <t>Jia, Xiaodong; Jing, Xiao-Yuan; Zhu, Xiaoke; Chen, Songcan; Du, Bo; Cai, Ziyun; He, Zhenyu; Yue, Dong</t>
  </si>
  <si>
    <t>2496-2509</t>
  </si>
  <si>
    <t>https://www.webofscience.com/api/gateway?GWVersion=2&amp;SrcAuth=InCites&amp;SrcApp=tsm_test&amp;DestApp=WOS_CPL&amp;DestLinkType=FullRecord&amp;KeyUT=ISI:000692540900023</t>
  </si>
  <si>
    <t>WOS:000506376300061</t>
  </si>
  <si>
    <t>10.1016/j.scitotenv.2019.136026</t>
  </si>
  <si>
    <t>MEDLINE:31841856</t>
  </si>
  <si>
    <t>Fabrication and characterization of ZnTiO3/Zn2Ti3O8/ZnO ternary photocatalyst for synergetic removal of aqueous organic pollutants and Cr(VI) ions</t>
  </si>
  <si>
    <t>Chen, Fanyun; Yu, Changlin; Wei, Longfu; Fan, Qizhe; Ma, Fei; Zeng, Julan; Yi, Junhui; Yang, Kai; Ji, Hongbing</t>
  </si>
  <si>
    <t>https://www.webofscience.com/api/gateway?GWVersion=2&amp;SrcAuth=InCites&amp;SrcApp=tsm_test&amp;DestApp=WOS_CPL&amp;DestLinkType=FullRecord&amp;KeyUT=ISI:000506376300061</t>
  </si>
  <si>
    <t>WOS:000579233900001</t>
  </si>
  <si>
    <t>10.3390/su12166526</t>
  </si>
  <si>
    <t>The Impact of Startups' Dual Learning on Their Green Innovation Capability: The Effects of Business Executives' Environmental Awareness and Environmental Regulations</t>
  </si>
  <si>
    <t>Huang, Shi-Zheng; Chau, Ka Yin; Chien, Fengsheng; Shen, Huawen</t>
  </si>
  <si>
    <t>SUSTAINABILITY</t>
  </si>
  <si>
    <t>https://www.webofscience.com/api/gateway?GWVersion=2&amp;SrcAuth=InCites&amp;SrcApp=tsm_test&amp;DestApp=WOS_CPL&amp;DestLinkType=FullRecord&amp;KeyUT=ISI:000579233900001</t>
  </si>
  <si>
    <t>WOS:000446893600016</t>
  </si>
  <si>
    <t>10.1007/s11227-018-2413-7</t>
  </si>
  <si>
    <t>NBC-MAIDS: Naive Bayesian classification technique in multi-agent system-enriched IDS for securing IoT against DDoS attacks</t>
  </si>
  <si>
    <t>Mehmood, Amjad; Mukherjee, Mithun; Ahmed, Syed Hassan; Song, Houbing; Malik, Khalid Mahmood</t>
  </si>
  <si>
    <t>JOURNAL OF SUPERCOMPUTING</t>
  </si>
  <si>
    <t>5156-5170</t>
  </si>
  <si>
    <t>https://www.webofscience.com/api/gateway?GWVersion=2&amp;SrcAuth=InCites&amp;SrcApp=tsm_test&amp;DestApp=WOS_CPL&amp;DestLinkType=FullRecord&amp;KeyUT=ISI:000446893600016</t>
  </si>
  <si>
    <t>WOS:000348219800007</t>
  </si>
  <si>
    <t>10.1109/MCOM.2015.7010516</t>
  </si>
  <si>
    <t>LDPA: A Local Data Processing Architecture in Ambient Assisted Living Communications</t>
  </si>
  <si>
    <t>Wang, Kun; Shao, Yun; Shu, Lei; Han, Guangjie; Zhu, Chunsheng</t>
  </si>
  <si>
    <t>56-63</t>
  </si>
  <si>
    <t>https://www.webofscience.com/api/gateway?GWVersion=2&amp;SrcAuth=InCites&amp;SrcApp=tsm_test&amp;DestApp=WOS_CPL&amp;DestLinkType=FullRecord&amp;KeyUT=ISI:000348219800007</t>
  </si>
  <si>
    <t>WOS:000355989900004</t>
  </si>
  <si>
    <t>10.1109/TC.2014.2349524</t>
  </si>
  <si>
    <t>Collaborative Location-Based Sleep Scheduling for Wireless Sensor Networks Integrated with Mobile Cloud Computing</t>
  </si>
  <si>
    <t>Zhu, Chunsheng; Leung, Victor C. M.; Yang, Laurence T.; Shu, Lei</t>
  </si>
  <si>
    <t>IEEE TRANSACTIONS ON COMPUTERS</t>
  </si>
  <si>
    <t>1844-1856</t>
  </si>
  <si>
    <t>https://www.webofscience.com/api/gateway?GWVersion=2&amp;SrcAuth=InCites&amp;SrcApp=tsm_test&amp;DestApp=WOS_CPL&amp;DestLinkType=FullRecord&amp;KeyUT=ISI:000355989900004</t>
  </si>
  <si>
    <t>WOS:000581720500019</t>
  </si>
  <si>
    <t>10.1016/j.jcis.2020.06.050</t>
  </si>
  <si>
    <t>MEDLINE:32590160</t>
  </si>
  <si>
    <t>Room temperature and aqueous synthesis of bimetallic ZIF derived CoNi layered double hydroxides and their applications in asymmetric supercapacitors</t>
  </si>
  <si>
    <t>Tahir, M. Usman; Arshad, Hina; Zhang, Heng; Hou, Zhiyan; Wang, Jide; Yang, Chao; Su, Xintai</t>
  </si>
  <si>
    <t>195-204</t>
  </si>
  <si>
    <t>https://www.webofscience.com/api/gateway?GWVersion=2&amp;SrcAuth=InCites&amp;SrcApp=tsm_test&amp;DestApp=WOS_CPL&amp;DestLinkType=FullRecord&amp;KeyUT=ISI:000581720500019</t>
  </si>
  <si>
    <t>WOS:000527016900078</t>
  </si>
  <si>
    <t>10.1016/j.jhazmat.2020.122356</t>
  </si>
  <si>
    <t>MEDLINE:32109795</t>
  </si>
  <si>
    <t>Preparation of multi-functional magnetic-plasmonic nanocomposite for adsorption and detection of thiram using SERS</t>
  </si>
  <si>
    <t>Fu, Ziwei; Shen, Zhengdong; Fan, Qinzhen; Hao, Shaoxian; Wang, Ying; Liu, Xinquan; Tong, Xiaoxue; Kong, Xianming; Yang, Zhanxu</t>
  </si>
  <si>
    <t>https://www.webofscience.com/api/gateway?GWVersion=2&amp;SrcAuth=InCites&amp;SrcApp=tsm_test&amp;DestApp=WOS_CPL&amp;DestLinkType=FullRecord&amp;KeyUT=ISI:000527016900078</t>
  </si>
  <si>
    <t>WOS:000648062600001</t>
  </si>
  <si>
    <t>10.3389/fpls.2021.652500</t>
  </si>
  <si>
    <t>MEDLINE:33968109</t>
  </si>
  <si>
    <t>Maximum Entropy Modeling to Predict the Impact of Climate Change on Pine Wilt Disease in China</t>
  </si>
  <si>
    <t>Tang, Xinggang; Yuan, Yingdan; Li, Xiangming; Zhang, Jinchi</t>
  </si>
  <si>
    <t>FRONTIERS IN PLANT SCIENCE</t>
  </si>
  <si>
    <t>Plant &amp; Animal Science</t>
  </si>
  <si>
    <t>https://www.webofscience.com/api/gateway?GWVersion=2&amp;SrcAuth=InCites&amp;SrcApp=tsm_test&amp;DestApp=WOS_CPL&amp;DestLinkType=FullRecord&amp;KeyUT=ISI:000648062600001</t>
  </si>
  <si>
    <t>WOS:000529797400032</t>
  </si>
  <si>
    <t>10.1016/j.jcis.2020.03.061</t>
  </si>
  <si>
    <t>MEDLINE:32208200</t>
  </si>
  <si>
    <t>Embedding few-layer Ti3C2Tx into alkalized g-C3N4 nanosheets for efficient photocatalytic degradation</t>
  </si>
  <si>
    <t>Yi, Xuanying; Yuan, Jili; Tang, Haifang; Du, Yi; Hassan, Bashir; Yin, Kai; Chen, Yuqing; Liu, Xia</t>
  </si>
  <si>
    <t>297-306</t>
  </si>
  <si>
    <t>https://www.webofscience.com/api/gateway?GWVersion=2&amp;SrcAuth=InCites&amp;SrcApp=tsm_test&amp;DestApp=WOS_CPL&amp;DestLinkType=FullRecord&amp;KeyUT=ISI:000529797400032</t>
  </si>
  <si>
    <t>WOS:000390622900128</t>
  </si>
  <si>
    <t>10.1016/j.jallcom.2016.10.146</t>
  </si>
  <si>
    <t>An interesting Eu,F-codoped BiVO4 microsphere with enhanced photocatalytic performance</t>
  </si>
  <si>
    <t>Xue, Shuangshuang; He, Hongbo; Wu, Zhen; Yu, Changlin; Fan, Qizhe; Peng, Guiming; Yang, Kai</t>
  </si>
  <si>
    <t>JOURNAL OF ALLOYS AND COMPOUNDS</t>
  </si>
  <si>
    <t>989-997</t>
  </si>
  <si>
    <t>https://www.webofscience.com/api/gateway?GWVersion=2&amp;SrcAuth=InCites&amp;SrcApp=tsm_test&amp;DestApp=WOS_CPL&amp;DestLinkType=FullRecord&amp;KeyUT=ISI:000390622900128</t>
  </si>
  <si>
    <t>WOS:000380337900006</t>
  </si>
  <si>
    <t>10.1109/ACCESS.2016.2582719</t>
  </si>
  <si>
    <t>Secure 5G Wireless Communications: A Joint Relay Selection and Wireless Power Transfer Approach</t>
  </si>
  <si>
    <t>Nam-Phong Nguyen; Duong, Trung Q.; Hien Quoc Ngo; Hadzi-Velkov, Zoran; Shu, Lei</t>
  </si>
  <si>
    <t>3349-3359</t>
  </si>
  <si>
    <t>https://www.webofscience.com/api/gateway?GWVersion=2&amp;SrcAuth=InCites&amp;SrcApp=tsm_test&amp;DestApp=WOS_CPL&amp;DestLinkType=FullRecord&amp;KeyUT=ISI:000380337900006</t>
  </si>
  <si>
    <t>WOS:000703789900002</t>
  </si>
  <si>
    <t>10.1016/j.jhazmat.2021.127172</t>
  </si>
  <si>
    <t>MEDLINE:34543998</t>
  </si>
  <si>
    <t>Photocatalytic H2O2 production and removal of Cr (VI) via a novel Lu3NbO7: Yb, Ho/CQDs/AgInS2/In2S3 heterostructure with broad spectral response</t>
  </si>
  <si>
    <t>Zhang, Kailian; Zhou, Man; Yang, Kai; Yu, Changlin; Mu, Ping; Yu, Zhenzhen; Lu, Kangqiang; Huang, Weiya; Dai, Wenxin</t>
  </si>
  <si>
    <t>https://www.webofscience.com/api/gateway?GWVersion=2&amp;SrcAuth=InCites&amp;SrcApp=tsm_test&amp;DestApp=WOS_CPL&amp;DestLinkType=FullRecord&amp;KeyUT=ISI:000703789900002</t>
  </si>
  <si>
    <t>WOS:000604432900108</t>
  </si>
  <si>
    <t>10.1016/j.scitotenv.2020.143902</t>
  </si>
  <si>
    <t>MEDLINE:33316531</t>
  </si>
  <si>
    <t>Fate and effects of microplastics in wastewater treatment processes</t>
  </si>
  <si>
    <t>Wu, Mengjie; Tang, Wenchang; Wu, Shaohua; Liu, Hongyu; Yang, Chunping</t>
  </si>
  <si>
    <t>https://www.webofscience.com/api/gateway?GWVersion=2&amp;SrcAuth=InCites&amp;SrcApp=tsm_test&amp;DestApp=WOS_CPL&amp;DestLinkType=FullRecord&amp;KeyUT=ISI:000604432900108</t>
  </si>
  <si>
    <t>WOS:000917570600001</t>
  </si>
  <si>
    <t>10.1080/10643389.2023.2168473</t>
  </si>
  <si>
    <t>Advanced porous nanomaterials as superior adsorbents for environmental pollutants removal from aqueous solutions</t>
  </si>
  <si>
    <t>Liu, Xiaolu; Li, Yang; Chen, Zhongshan; Yang, Hui; Cai, Yawen; Wang, Suhua; Chen, Jianrong; Hu, Baowei; Huang, Qifei; Shen, Chi; Wang, Xiangke</t>
  </si>
  <si>
    <t>CRITICAL REVIEWS IN ENVIRONMENTAL SCIENCE AND TECHNOLOGY</t>
  </si>
  <si>
    <t>1289-1309</t>
  </si>
  <si>
    <t>https://www.webofscience.com/api/gateway?GWVersion=2&amp;SrcAuth=InCites&amp;SrcApp=tsm_test&amp;DestApp=WOS_CPL&amp;DestLinkType=FullRecord&amp;KeyUT=ISI:000917570600001</t>
  </si>
  <si>
    <t>WOS:000537423900015</t>
  </si>
  <si>
    <t>10.1016/j.scitotenv.2020.137978</t>
  </si>
  <si>
    <t>MEDLINE:32481218</t>
  </si>
  <si>
    <t>Pollution characteristics and health risk assessment of phthalate esters in agricultural soil and vegetables in the Yangtze River Delta of China</t>
  </si>
  <si>
    <t>Wei, Luyun; Li, Zhiheng; Sun, Jianteng; Zhu, Lizhong</t>
  </si>
  <si>
    <t>https://www.webofscience.com/api/gateway?GWVersion=2&amp;SrcAuth=InCites&amp;SrcApp=tsm_test&amp;DestApp=WOS_CPL&amp;DestLinkType=FullRecord&amp;KeyUT=ISI:000537423900015</t>
  </si>
  <si>
    <t>WOS:000716667900001</t>
  </si>
  <si>
    <t>10.1002/adfm.202108814</t>
  </si>
  <si>
    <t>Interfacial Charge Transfer between Silver Phosphate and W2N3 Induced by Nitrogen Vacancies Enhances Removal of β-Lactam Antibiotics</t>
  </si>
  <si>
    <t>Lin, Yan; Yang, Chunping; Niu, Qiuya; Luo, Shenglian</t>
  </si>
  <si>
    <t>https://www.webofscience.com/api/gateway?GWVersion=2&amp;SrcAuth=InCites&amp;SrcApp=tsm_test&amp;DestApp=WOS_CPL&amp;DestLinkType=FullRecord&amp;KeyUT=ISI:000716667900001</t>
  </si>
  <si>
    <t>WOS:000660421200003</t>
  </si>
  <si>
    <t>10.1016/j.apcatb.2021.120371</t>
  </si>
  <si>
    <t>Improved interface compatibility of hollow H-Zr0.1Ti0.9O2 with UiO-66-NH2 via Zr-Ti bidirectional penetration to boost visible photocatalytic activity for acetaldehyde degradation under high humidity</t>
  </si>
  <si>
    <t>Hu, Peng; Wang, Ruimeng; Gao, Zhu; Jiang, Shanliang; Zhao, Zhongxing; Ji, Hongbing; Zhao, Zhenxia</t>
  </si>
  <si>
    <t>https://www.webofscience.com/api/gateway?GWVersion=2&amp;SrcAuth=InCites&amp;SrcApp=tsm_test&amp;DestApp=WOS_CPL&amp;DestLinkType=FullRecord&amp;KeyUT=ISI:000660421200003</t>
  </si>
  <si>
    <t>WOS:000473782500001</t>
  </si>
  <si>
    <t>10.1109/ACCESS.2019.2922992</t>
  </si>
  <si>
    <t>Energy-Efficient and Delay-Guaranteed Workload Allocation in IoT-Edge-Cloud Computing Systems</t>
  </si>
  <si>
    <t>Guo, Mian; Li, Lei; Guan, Quansheng</t>
  </si>
  <si>
    <t>78685-78697</t>
  </si>
  <si>
    <t>https://www.webofscience.com/api/gateway?GWVersion=2&amp;SrcAuth=InCites&amp;SrcApp=tsm_test&amp;DestApp=WOS_CPL&amp;DestLinkType=FullRecord&amp;KeyUT=ISI:000473782500001</t>
  </si>
  <si>
    <t>WOS:000514746800076</t>
  </si>
  <si>
    <t>10.1016/j.envpol.2019.113575</t>
  </si>
  <si>
    <t>MEDLINE:31733970</t>
  </si>
  <si>
    <t>Distribution of perfluoroalkyl substances (PFASs) in aquatic plant-based systems: From soil adsorption and plant uptake to effects on microbial community</t>
  </si>
  <si>
    <t>Zhang, Dong Qing; Wang, Mo; He, Qiaochong; Niu, Xiaojun; Liang, Yanna</t>
  </si>
  <si>
    <t>ENVIRONMENTAL POLLUTION</t>
  </si>
  <si>
    <t>https://www.webofscience.com/api/gateway?GWVersion=2&amp;SrcAuth=InCites&amp;SrcApp=tsm_test&amp;DestApp=WOS_CPL&amp;DestLinkType=FullRecord&amp;KeyUT=ISI:000514746800076</t>
  </si>
  <si>
    <t>WOS:000626512900001</t>
  </si>
  <si>
    <t>10.1016/j.cej.2020.126661</t>
  </si>
  <si>
    <t>Bisphenol S-doped g-C3N4 nanosheets modified by boron nitride quantum dots as efficient visible-light-driven photocatalysts for degradation of sulfamethazine</t>
  </si>
  <si>
    <t>Zhang, Qiuting; Peng, Yanrong; Lin, Yan; Wu, Shaohua; Yu, Xiaochao; Yang, Chunping</t>
  </si>
  <si>
    <t>https://www.webofscience.com/api/gateway?GWVersion=2&amp;SrcAuth=InCites&amp;SrcApp=tsm_test&amp;DestApp=WOS_CPL&amp;DestLinkType=FullRecord&amp;KeyUT=ISI:000626512900001</t>
  </si>
  <si>
    <t>WOS:000509344100019</t>
  </si>
  <si>
    <t>10.1039/c9en00899c</t>
  </si>
  <si>
    <t>The distinct role of boron doping in Sn3O4 microspheres for synergistic removal of phenols and Cr(vi) in simulated wastewater</t>
  </si>
  <si>
    <t>Yu, Changlin; Zeng, Debin; Fan, Qizhe; Yang, Kai; Zeng, Julan; Wei, Longfong; Yi, Junhui; Ji, Hongbing</t>
  </si>
  <si>
    <t>286-303</t>
  </si>
  <si>
    <t>https://www.webofscience.com/api/gateway?GWVersion=2&amp;SrcAuth=InCites&amp;SrcApp=tsm_test&amp;DestApp=WOS_CPL&amp;DestLinkType=FullRecord&amp;KeyUT=ISI:000509344100019</t>
  </si>
  <si>
    <t>WOS:000493230200001</t>
  </si>
  <si>
    <t>10.1080/09593330.2019.1680744</t>
  </si>
  <si>
    <t>MEDLINE:31625466</t>
  </si>
  <si>
    <t>Sorption of perfluoroalkylated substances (PFASs) onto granular activated carbon and biochar</t>
  </si>
  <si>
    <t>Zhang, Dongqing; He, Qiaochong; Wang, Mo; Zhang, Weilan; Liang, Yanna</t>
  </si>
  <si>
    <t>ENVIRONMENTAL TECHNOLOGY</t>
  </si>
  <si>
    <t>1798-1809</t>
  </si>
  <si>
    <t>https://www.webofscience.com/api/gateway?GWVersion=2&amp;SrcAuth=InCites&amp;SrcApp=tsm_test&amp;DestApp=WOS_CPL&amp;DestLinkType=FullRecord&amp;KeyUT=ISI:000493230200001</t>
  </si>
  <si>
    <t>WOS:000467776400018</t>
  </si>
  <si>
    <t>10.1039/c9nr00709a</t>
  </si>
  <si>
    <t>MEDLINE:30946417</t>
  </si>
  <si>
    <t>A facile phase transformation strategy for fabrication of novel Z-scheme ternary heterojunctions with efficient photocatalytic properties</t>
  </si>
  <si>
    <t>Yu, Changlin; Chen, Fanyun; Zeng, Debin; Xie, Yu; Zhou, Wanqin; Liu, Zhen; Wei, Longfu; Yang, Kai; Li, Dehao</t>
  </si>
  <si>
    <t>7720-7733</t>
  </si>
  <si>
    <t>https://www.webofscience.com/api/gateway?GWVersion=2&amp;SrcAuth=InCites&amp;SrcApp=tsm_test&amp;DestApp=WOS_CPL&amp;DestLinkType=FullRecord&amp;KeyUT=ISI:000467776400018</t>
  </si>
  <si>
    <t>WOS:000745616200009</t>
  </si>
  <si>
    <t>10.1016/S1872-2067(21)63876</t>
  </si>
  <si>
    <t>Solvothermal fabrication of Bi2MoO6 nanocrystals with tunable oxygen vacancies and excellent photocatalytic oxidation performance in quinoline production and antibiotics degradation</t>
  </si>
  <si>
    <t>Liu, Zhen; Tian, Jian; Yu, Changlin; Fan, Qizhe; Liu, Xingqiang</t>
  </si>
  <si>
    <t>472-484</t>
  </si>
  <si>
    <t>https://www.webofscience.com/api/gateway?GWVersion=2&amp;SrcAuth=InCites&amp;SrcApp=tsm_test&amp;DestApp=WOS_CPL&amp;DestLinkType=FullRecord&amp;KeyUT=ISI:000745616200009</t>
  </si>
  <si>
    <t>WOS:000438842000001</t>
  </si>
  <si>
    <t>10.1109/ACCESS.2018.2789933</t>
  </si>
  <si>
    <t>Fault Diagnosis of Rotation Machinery Based on Support Vector Machine Optimized by Quantum Genetic Algorithm</t>
  </si>
  <si>
    <t>Zhu, Xingtong; Xiong, Jianbin; Liang, Qiong</t>
  </si>
  <si>
    <t>33583-33588</t>
  </si>
  <si>
    <t>https://www.webofscience.com/api/gateway?GWVersion=2&amp;SrcAuth=InCites&amp;SrcApp=tsm_test&amp;DestApp=WOS_CPL&amp;DestLinkType=FullRecord&amp;KeyUT=ISI:000438842000001</t>
  </si>
  <si>
    <t>WOS:000460831600062</t>
  </si>
  <si>
    <t>10.1007/s11356-018-3980-0</t>
  </si>
  <si>
    <t>MEDLINE:30612377</t>
  </si>
  <si>
    <t>Adsorptive removal of anionic dye using calcined oyster shells: isotherms, kinetics, and thermodynamics</t>
  </si>
  <si>
    <t>Inthapanya, Xayanto; Wu, Shaohua; Han, Zhenfeng; Zeng, Guangming; Wu, Mengjie; Yang, Chunping</t>
  </si>
  <si>
    <t>5944-5954</t>
  </si>
  <si>
    <t>https://www.webofscience.com/api/gateway?GWVersion=2&amp;SrcAuth=InCites&amp;SrcApp=tsm_test&amp;DestApp=WOS_CPL&amp;DestLinkType=FullRecord&amp;KeyUT=ISI:000460831600062</t>
  </si>
  <si>
    <t>WOS:000404985800055</t>
  </si>
  <si>
    <t>10.1109/JSYST.2015.2438054</t>
  </si>
  <si>
    <t>Subtask Scheduling for Distributed Robots in Cloud Manufacturing</t>
  </si>
  <si>
    <t>Li, Wenxiang; Zhu, Chunsheng; Yang, Laurence T.; Shu, Lei; Ngai, Edith C. -H.; Ma, Yajie</t>
  </si>
  <si>
    <t>941-950</t>
  </si>
  <si>
    <t>https://www.webofscience.com/api/gateway?GWVersion=2&amp;SrcAuth=InCites&amp;SrcApp=tsm_test&amp;DestApp=WOS_CPL&amp;DestLinkType=FullRecord&amp;KeyUT=ISI:000404985800055</t>
  </si>
  <si>
    <t>WOS:000524482400058</t>
  </si>
  <si>
    <t>10.1016/j.jhazmat.2020.122182</t>
  </si>
  <si>
    <t>MEDLINE:32006851</t>
  </si>
  <si>
    <t>Modifying defect States in CeO2 by Fe doping: A strategy for low-temperature catalytic oxidation of toluene with sunlight</t>
  </si>
  <si>
    <t>Jiang, Chunli; Wang, Hao; Wang, Yongqing; Xue, Can; Yang, Zujin; Yu, Changlin; Ji, Hongbing</t>
  </si>
  <si>
    <t>https://www.webofscience.com/api/gateway?GWVersion=2&amp;SrcAuth=InCites&amp;SrcApp=tsm_test&amp;DestApp=WOS_CPL&amp;DestLinkType=FullRecord&amp;KeyUT=ISI:000524482400058</t>
  </si>
  <si>
    <t>WOS:000760137300001</t>
  </si>
  <si>
    <t>10.1016/j.chemosphere.2022.133733</t>
  </si>
  <si>
    <t>MEDLINE:35085618</t>
  </si>
  <si>
    <t>MgO-loaded nitrogen and phosphorus self-doped biochar: High-efficient adsorption of aquatic Cu&lt;SUP&gt;2+&lt;/SUP&gt;, Cd&lt;SUP&gt;2+&lt;/SUP&gt;, and Pb&lt;SUP&gt;2+&lt;/SUP&gt; and its remediation efficiency on heavy metal contaminated soil</t>
  </si>
  <si>
    <t>Qi, Xin; Yin, Hua; Zhu, Minghan; Yu, Xiaolong; Shao, Pengling; Dang, Zhi</t>
  </si>
  <si>
    <t>https://www.webofscience.com/api/gateway?GWVersion=2&amp;SrcAuth=InCites&amp;SrcApp=tsm_test&amp;DestApp=WOS_CPL&amp;DestLinkType=FullRecord&amp;KeyUT=ISI:000760137300001</t>
  </si>
  <si>
    <t>WOS:000376800000053</t>
  </si>
  <si>
    <t>10.1016/j.envpol.2016.02.038</t>
  </si>
  <si>
    <t>MEDLINE:26952274</t>
  </si>
  <si>
    <t>Brominated flame retardants (BFRs) in indoor and outdoor air in a community in Guangzhou, a megacity of southern China</t>
  </si>
  <si>
    <t>Ding, Nan; Wang, Tao; Chen, She-Jun; Yu, Mei; Zhu, Zhi-Cheng; Tian, Mi; Luo, Xiao-Jun; Mai, Bi-Xian</t>
  </si>
  <si>
    <t>457-463</t>
  </si>
  <si>
    <t>https://www.webofscience.com/api/gateway?GWVersion=2&amp;SrcAuth=InCites&amp;SrcApp=tsm_test&amp;DestApp=WOS_CPL&amp;DestLinkType=FullRecord&amp;KeyUT=ISI:000376800000053</t>
  </si>
  <si>
    <t>WOS:000650244000001</t>
  </si>
  <si>
    <t>10.3390/ijerph18094577</t>
  </si>
  <si>
    <t>MEDLINE:33925929</t>
  </si>
  <si>
    <t>Assessing Public Willingness to Wear Face Masks during the COVID-19 Pandemic: Fresh Insights from the Theory of Planned Behavior</t>
  </si>
  <si>
    <t>Irfan, Muhammad; Akhtar, Nadeem; Ahmad, Munir; Shahzad, Farrukh; Elavarasan, Rajvikram Madurai; Wu, Haitao; Yang, Chuxiao</t>
  </si>
  <si>
    <t>INTERNATIONAL JOURNAL OF ENVIRONMENTAL RESEARCH AND PUBLIC HEALTH</t>
  </si>
  <si>
    <t>https://www.webofscience.com/api/gateway?GWVersion=2&amp;SrcAuth=InCites&amp;SrcApp=tsm_test&amp;DestApp=WOS_CPL&amp;DestLinkType=FullRecord&amp;KeyUT=ISI:000650244000001</t>
  </si>
  <si>
    <t>WOS:000457662700027</t>
  </si>
  <si>
    <t>10.1016/j.surfcoat.2018.12.054</t>
  </si>
  <si>
    <t>Superhydrophobic modification of polyurethane sponge for the oil-water separation</t>
  </si>
  <si>
    <t>Lin, Bo; Chen, Jian; Li, Zeng-Tian; He, Fu-An; Li, De-Hao</t>
  </si>
  <si>
    <t>SURFACE &amp; COATINGS TECHNOLOGY</t>
  </si>
  <si>
    <t>216-226</t>
  </si>
  <si>
    <t>https://www.webofscience.com/api/gateway?GWVersion=2&amp;SrcAuth=InCites&amp;SrcApp=tsm_test&amp;DestApp=WOS_CPL&amp;DestLinkType=FullRecord&amp;KeyUT=ISI:000457662700027</t>
  </si>
  <si>
    <t>WOS:000371787800067</t>
  </si>
  <si>
    <t>10.3390/s16020246</t>
  </si>
  <si>
    <t>MEDLINE:26901201</t>
  </si>
  <si>
    <t>An Efficient Virtual Machine Consolidation Scheme for Multimedia Cloud Computing</t>
  </si>
  <si>
    <t>Han, Guangjie; Que, Wenhui; Jia, Gangyong; Shu, Lei</t>
  </si>
  <si>
    <t>https://www.webofscience.com/api/gateway?GWVersion=2&amp;SrcAuth=InCites&amp;SrcApp=tsm_test&amp;DestApp=WOS_CPL&amp;DestLinkType=FullRecord&amp;KeyUT=ISI:000371787800067</t>
  </si>
  <si>
    <t>WOS:000462109200106</t>
  </si>
  <si>
    <t>10.1016/j.chemosphere.2019.01.142</t>
  </si>
  <si>
    <t>The behavior of chromium and arsenic associated with redox transformation of schwertmannite in AMD environment</t>
  </si>
  <si>
    <t>Fan, Cong; Guo, Chuling; Zeng, Yufei; Tu, Zhihong; Ji, Yanping; Reinfelder, John R.; Chen, Meiqin; Huang, Weilin; Lu, Guining; Yi, Xiaoyun; Dang, Zhi</t>
  </si>
  <si>
    <t>945-953</t>
  </si>
  <si>
    <t>https://www.webofscience.com/api/gateway?GWVersion=2&amp;SrcAuth=InCites&amp;SrcApp=tsm_test&amp;DestApp=WOS_CPL&amp;DestLinkType=FullRecord&amp;KeyUT=ISI:000462109200106</t>
  </si>
  <si>
    <t>WOS:000619157000001</t>
  </si>
  <si>
    <t>10.1109/TIP.2020.2990606</t>
  </si>
  <si>
    <t>MEDLINE:32365032</t>
  </si>
  <si>
    <t>Conditional Variational Image Deraining</t>
  </si>
  <si>
    <t>Du, Yingjun; Xu, Jun; Zhen, Xiantong; Cheng, Ming-Ming; Shao, Ling</t>
  </si>
  <si>
    <t>IEEE TRANSACTIONS ON IMAGE PROCESSING</t>
  </si>
  <si>
    <t>6288-6301</t>
  </si>
  <si>
    <t>https://www.webofscience.com/api/gateway?GWVersion=2&amp;SrcAuth=InCites&amp;SrcApp=tsm_test&amp;DestApp=WOS_CPL&amp;DestLinkType=FullRecord&amp;KeyUT=ISI:000619157000001</t>
  </si>
  <si>
    <t>WOS:000391299700037</t>
  </si>
  <si>
    <t>10.1109/TII.2016.2569416</t>
  </si>
  <si>
    <t>The Application of DOA Estimation Approach in Patient Tracking Systems with High Patient Density</t>
  </si>
  <si>
    <t>Wan, Liangtian; Han, Guangjie; Shu, Lei; Chan, Sammy; Zhu, Tong</t>
  </si>
  <si>
    <t>2353-2364</t>
  </si>
  <si>
    <t>https://www.webofscience.com/api/gateway?GWVersion=2&amp;SrcAuth=InCites&amp;SrcApp=tsm_test&amp;DestApp=WOS_CPL&amp;DestLinkType=FullRecord&amp;KeyUT=ISI:000391299700037</t>
  </si>
  <si>
    <t>WOS:000337123000056</t>
  </si>
  <si>
    <t>10.1109/TIE.2014.2311390</t>
  </si>
  <si>
    <t>Sleep Scheduling for Geographic Routing in Duty-Cycled Mobile Sensor Networks</t>
  </si>
  <si>
    <t>Zhu, Chunsheng; Yang, Laurence T.; Shu, Lei; Leung, Victor C. M.; Rodrigues, Joel J. P. C.; Wang, Lei</t>
  </si>
  <si>
    <t>6346-6355</t>
  </si>
  <si>
    <t>https://www.webofscience.com/api/gateway?GWVersion=2&amp;SrcAuth=InCites&amp;SrcApp=tsm_test&amp;DestApp=WOS_CPL&amp;DestLinkType=FullRecord&amp;KeyUT=ISI:000337123000056</t>
  </si>
  <si>
    <t>WOS:000512995800099</t>
  </si>
  <si>
    <t>10.1016/j.carbon.2019.11.081</t>
  </si>
  <si>
    <t>Molten salt-templated synthesis of ternary NiS-NiCo2O4@C composites as high performance catalysts for 4-nitro phenol reduction and supercapacitor</t>
  </si>
  <si>
    <t>Ahmad, Shakiaz; Yang, Chao; Xie, Wenyu; Deng, Zhibo; Zhang, Heng; Zhao, Yunlong; Su, Xintai</t>
  </si>
  <si>
    <t>912-921</t>
  </si>
  <si>
    <t>https://www.webofscience.com/api/gateway?GWVersion=2&amp;SrcAuth=InCites&amp;SrcApp=tsm_test&amp;DestApp=WOS_CPL&amp;DestLinkType=FullRecord&amp;KeyUT=ISI:000512995800099</t>
  </si>
  <si>
    <t>WOS:000423465200033</t>
  </si>
  <si>
    <t>10.1039/c7dt04360k</t>
  </si>
  <si>
    <t>MEDLINE:29299582</t>
  </si>
  <si>
    <t>Facile synthesis of carbon quantum dots loaded with mesoporous g-C3N4 for synergistic absorption and visible light photodegradation of fluoroquinolone antibiotics</t>
  </si>
  <si>
    <t>Wang, Yingfei; Wang, Fengliang; Feng, Yiping; Xie, Zhijie; Zhang, Qianxin; Jin, Xiaoyu; Liu, Haijin; Liu, Yang; Lv, Wenying; Liu, Guoguang</t>
  </si>
  <si>
    <t>DALTON TRANSACTIONS</t>
  </si>
  <si>
    <t>1284-1293</t>
  </si>
  <si>
    <t>https://www.webofscience.com/api/gateway?GWVersion=2&amp;SrcAuth=InCites&amp;SrcApp=tsm_test&amp;DestApp=WOS_CPL&amp;DestLinkType=FullRecord&amp;KeyUT=ISI:000423465200033</t>
  </si>
  <si>
    <t>WOS:000541131700059</t>
  </si>
  <si>
    <t>10.1016/j.dyepig.2020.108525</t>
  </si>
  <si>
    <t>Construction of S-scheme g-C3N4/ZrO2 heterostructures for enhancing photocatalytic disposals of pollutants and electrocatalytic hydrogen evolution</t>
  </si>
  <si>
    <t>Zhang, Kailian; Zhou, Man; Yu, Changlin; Yang, Kai; Li, Xiaoxiao; Dai, Wenxin; Guan, Jie; Shu, Qing; Huang, Weiya</t>
  </si>
  <si>
    <t>DYES AND PIGMENTS</t>
  </si>
  <si>
    <t>https://www.webofscience.com/api/gateway?GWVersion=2&amp;SrcAuth=InCites&amp;SrcApp=tsm_test&amp;DestApp=WOS_CPL&amp;DestLinkType=FullRecord&amp;KeyUT=ISI:000541131700059</t>
  </si>
  <si>
    <t>WOS:000451048400008</t>
  </si>
  <si>
    <t>10.1016/j.colsurfa.2018.10.004</t>
  </si>
  <si>
    <t>A novel crosslinked β-cyclodextrin-based polymer for removing methylene blue from water with high efficiency</t>
  </si>
  <si>
    <t>Jiang, Hong-Liu; Lin, Jie-Ci; Hai, Wei; Tan, Hong-Wei; Luo, Yu-Wei; Xie, Xiao-Lin; Cao, Yao; He, Fu-An</t>
  </si>
  <si>
    <t>COLLOIDS AND SURFACES A-PHYSICOCHEMICAL AND ENGINEERING ASPECTS</t>
  </si>
  <si>
    <t>59-68</t>
  </si>
  <si>
    <t>https://www.webofscience.com/api/gateway?GWVersion=2&amp;SrcAuth=InCites&amp;SrcApp=tsm_test&amp;DestApp=WOS_CPL&amp;DestLinkType=FullRecord&amp;KeyUT=ISI:000451048400008</t>
  </si>
  <si>
    <t>WOS:000459162100001</t>
  </si>
  <si>
    <t>10.1109/ACCESS.2019.2893497</t>
  </si>
  <si>
    <t>A New Bearing Fault Diagnosis Method Based on Fine-to-Coarse Multiscale Permutation Entropy, Laplacian Score and SVM</t>
  </si>
  <si>
    <t>Huo, Zhiqiang; Zhang, Yu; Shu, Lei; Gallimore, Michael</t>
  </si>
  <si>
    <t>17050-17066</t>
  </si>
  <si>
    <t>https://www.webofscience.com/api/gateway?GWVersion=2&amp;SrcAuth=InCites&amp;SrcApp=tsm_test&amp;DestApp=WOS_CPL&amp;DestLinkType=FullRecord&amp;KeyUT=ISI:000459162100001</t>
  </si>
  <si>
    <t>WOS:000536142200031</t>
  </si>
  <si>
    <t>10.1016/j.seppur.2020.116951</t>
  </si>
  <si>
    <t>Fabrication and characterization of I doped Bi2MoO6 microspheres with distinct performance for removing antibiotics and Cr(VI) under visible light illumination</t>
  </si>
  <si>
    <t>Liu, Zhen; Liu, Xingqiang; Yu, Changlin; Wei, Longfu; Ji, Hongbing</t>
  </si>
  <si>
    <t>https://www.webofscience.com/api/gateway?GWVersion=2&amp;SrcAuth=InCites&amp;SrcApp=tsm_test&amp;DestApp=WOS_CPL&amp;DestLinkType=FullRecord&amp;KeyUT=ISI:000536142200031</t>
  </si>
  <si>
    <t>WOS:000530547700004</t>
  </si>
  <si>
    <t>10.1007/s12274-020-2719-7</t>
  </si>
  <si>
    <t>Experimental and mechanistic understanding of photo-oxidation of methanol catalyzed by CuO/TiO2-spindle nanocomposite: Oxygen vacancy engineering</t>
  </si>
  <si>
    <t>Shi, Quanquan; Qin, Zhaoxian; Yu, Changlin; Waheed, Ammara; Xu, Hui; Gao, Yong; Abroshan, Hadi; Li, Gao</t>
  </si>
  <si>
    <t>NANO RESEARCH</t>
  </si>
  <si>
    <t>939-946</t>
  </si>
  <si>
    <t>https://www.webofscience.com/api/gateway?GWVersion=2&amp;SrcAuth=InCites&amp;SrcApp=tsm_test&amp;DestApp=WOS_CPL&amp;DestLinkType=FullRecord&amp;KeyUT=ISI:000530547700004</t>
  </si>
  <si>
    <t>WOS:000373528600058</t>
  </si>
  <si>
    <t>10.3390/ijerph13030300</t>
  </si>
  <si>
    <t>MEDLINE:27005648</t>
  </si>
  <si>
    <t>Biodegradation of Phenol by Bacteria Strain Acinetobacter Calcoaceticus PA Isolated from Phenolic Wastewater</t>
  </si>
  <si>
    <t>Liu, Zhenghui; Xie, Wenyu; Li, Dehao; Peng, Yang; Li, Zesheng; Liu, Shusi</t>
  </si>
  <si>
    <t>https://www.webofscience.com/api/gateway?GWVersion=2&amp;SrcAuth=InCites&amp;SrcApp=tsm_test&amp;DestApp=WOS_CPL&amp;DestLinkType=FullRecord&amp;KeyUT=ISI:000373528600058</t>
  </si>
  <si>
    <t>WOS:000629054100028</t>
  </si>
  <si>
    <t>10.1021/acsami.0c22573</t>
  </si>
  <si>
    <t>MEDLINE:33641328</t>
  </si>
  <si>
    <t>Tellurium Triggered Formation of Te/Fe-NiOOH Nanocubes as an Efficient Bifunctional Electrocatalyst for Overall Water Splitting</t>
  </si>
  <si>
    <t>Ibraheem, Shumaila; Li, Xiuting; Shah, Syed Shoaib Ahmad; Najam, Tayyaba; Yasin, Ghulam; Iqbal, Rashid; Hussain, Shahid; Ding, Weiyuan; Shahzad, Farrukh</t>
  </si>
  <si>
    <t>ACS APPLIED MATERIALS &amp; INTERFACES</t>
  </si>
  <si>
    <t>10972-10978</t>
  </si>
  <si>
    <t>https://www.webofscience.com/api/gateway?GWVersion=2&amp;SrcAuth=InCites&amp;SrcApp=tsm_test&amp;DestApp=WOS_CPL&amp;DestLinkType=FullRecord&amp;KeyUT=ISI:000629054100028</t>
  </si>
  <si>
    <t>WOS:000703488300003</t>
  </si>
  <si>
    <t>10.1016/j.apcatb.2021.120659</t>
  </si>
  <si>
    <t>Defect-rich bimetallic UiO-66(Hf-Zr): Solvent-free rapid synthesis and robust ambient-temperature oxidative desulfurization performance</t>
  </si>
  <si>
    <t>Ye, Gan; Wang, Hanlu; Zeng, Xingye; Wang, Lei; Wang, Jin</t>
  </si>
  <si>
    <t>https://www.webofscience.com/api/gateway?GWVersion=2&amp;SrcAuth=InCites&amp;SrcApp=tsm_test&amp;DestApp=WOS_CPL&amp;DestLinkType=FullRecord&amp;KeyUT=ISI:000703488300003</t>
  </si>
  <si>
    <t>WOS:000562057800016</t>
  </si>
  <si>
    <t>10.1016/j.scitotenv.2020.140001</t>
  </si>
  <si>
    <t>MEDLINE:32569910</t>
  </si>
  <si>
    <t>Antibiotic resistance genes (ARGs) in agricultural soils from the Yangtze River Delta, China</t>
  </si>
  <si>
    <t>Sun, Jianteng; Jin, Ling; He, Tangtian; Wei, Zi; Liu, Xinyi; Zhu, Lizhong; Li, Xiangdong</t>
  </si>
  <si>
    <t>https://www.webofscience.com/api/gateway?GWVersion=2&amp;SrcAuth=InCites&amp;SrcApp=tsm_test&amp;DestApp=WOS_CPL&amp;DestLinkType=FullRecord&amp;KeyUT=ISI:000562057800016</t>
  </si>
  <si>
    <t>WOS:000584684700020</t>
  </si>
  <si>
    <t>10.1007/s10586-019-03042-9</t>
  </si>
  <si>
    <t>A multi-objective trade-off framework for cloud resource scheduling based on the Deep Q-network algorithm</t>
  </si>
  <si>
    <t>Peng, Zhiping; Lin, Jianpeng; Cui, Delong; Li, Qirui; He, Jieguang</t>
  </si>
  <si>
    <t>2753-2767</t>
  </si>
  <si>
    <t>https://www.webofscience.com/api/gateway?GWVersion=2&amp;SrcAuth=InCites&amp;SrcApp=tsm_test&amp;DestApp=WOS_CPL&amp;DestLinkType=FullRecord&amp;KeyUT=ISI:000584684700020</t>
  </si>
  <si>
    <t>WOS:000537443500010</t>
  </si>
  <si>
    <t>10.1016/j.scitotenv.2020.139055</t>
  </si>
  <si>
    <t>MEDLINE:32388132</t>
  </si>
  <si>
    <t>Synthesis of silica-composited biochars from alkali-fused fly ash and agricultural wastes for enhanced adsorption of methylene blue</t>
  </si>
  <si>
    <t>Wang, Kaifeng; Peng, Na; Sun, Jianteng; Lu, Guining; Chen, Meiqin; Deng, Fucai; Dou, Rongni; Nie, Lijun; Zhong, Yongming</t>
  </si>
  <si>
    <t>https://www.webofscience.com/api/gateway?GWVersion=2&amp;SrcAuth=InCites&amp;SrcApp=tsm_test&amp;DestApp=WOS_CPL&amp;DestLinkType=FullRecord&amp;KeyUT=ISI:000537443500010</t>
  </si>
  <si>
    <t>WOS:000472697500042</t>
  </si>
  <si>
    <t>10.1016/j.apcatb.2019.05.010</t>
  </si>
  <si>
    <t>Surface modification of NiCo2Te4 nanoclusters: a highly efficient electrocatalyst for overall water-splitting in neutral solution</t>
  </si>
  <si>
    <t>Tao, Leiming; Huang, Min; Guo, Shaojun; Wang, Qinglong; Li, Man; Xiao, Xin; Cao, Gengyu; Shao, Yong; Shen, Yan; Fu, YongQing; Wang, Mingkui</t>
  </si>
  <si>
    <t>424-431</t>
  </si>
  <si>
    <t>https://www.webofscience.com/api/gateway?GWVersion=2&amp;SrcAuth=InCites&amp;SrcApp=tsm_test&amp;DestApp=WOS_CPL&amp;DestLinkType=FullRecord&amp;KeyUT=ISI:000472697500042</t>
  </si>
  <si>
    <t>WOS:000566454800003</t>
  </si>
  <si>
    <t>10.1016/j.apcatb.2020.119343</t>
  </si>
  <si>
    <t>Selective aerobic oxidative cleavage of lignin C-C bonds over novel hierarchical Ce-Cu/MFI nanosheets</t>
  </si>
  <si>
    <t>Li, Lixia; Kong, Juanhua; Zhang, Huimin; Liu, Sijie; Zeng, Qiang; Zhang, Yaqin; Ma, Hao; He, Hongyan; Long, Jinxing; Li, Xuehui</t>
  </si>
  <si>
    <t>https://www.webofscience.com/api/gateway?GWVersion=2&amp;SrcAuth=InCites&amp;SrcApp=tsm_test&amp;DestApp=WOS_CPL&amp;DestLinkType=FullRecord&amp;KeyUT=ISI:000566454800003</t>
  </si>
  <si>
    <t>WOS:000458002100001</t>
  </si>
  <si>
    <t>10.1109/ACCESS.2019.2891130</t>
  </si>
  <si>
    <t>Resource Allocation and Task Offloading for Heterogeneous Real-Time Tasks With Uncertain Duration Time in a Fog Queueing System</t>
  </si>
  <si>
    <t>Li, Lei; Guan, Quansheng; Jin, Lianwen; Guo, Mian</t>
  </si>
  <si>
    <t>9912-9925</t>
  </si>
  <si>
    <t>https://www.webofscience.com/api/gateway?GWVersion=2&amp;SrcAuth=InCites&amp;SrcApp=tsm_test&amp;DestApp=WOS_CPL&amp;DestLinkType=FullRecord&amp;KeyUT=ISI:000458002100001</t>
  </si>
  <si>
    <t>WOS:000828083900006</t>
  </si>
  <si>
    <t>10.1016/j.colsurfa.2022.129468</t>
  </si>
  <si>
    <t>Preparation, photocatalytic and antibacterial studies on novel doped ferrite nanoparticles: Characterization and mechanism evaluation</t>
  </si>
  <si>
    <t>Long, Wei; Hamza, Mohammed Ubaid; Abdul-Fattah, Marwa N.; Rheima, Ahmed Mahdi; Ahmed, Yehya M.; Fahim, Fatima Safaa; Altimari, Usama S.; Aldulaim, Ahmed Kareem Obaid; Janani, Baadal Jushi; Fakhri, Ali</t>
  </si>
  <si>
    <t>https://www.webofscience.com/api/gateway?GWVersion=2&amp;SrcAuth=InCites&amp;SrcApp=tsm_test&amp;DestApp=WOS_CPL&amp;DestLinkType=FullRecord&amp;KeyUT=ISI:000828083900006</t>
  </si>
  <si>
    <t>WOS:000484881400017</t>
  </si>
  <si>
    <t>10.1016/j.enconman.2019.05.108</t>
  </si>
  <si>
    <t>Performance investigation of a solar-assisted hybrid combined cooling, heating and power system based on energy, exergy, exergo-economic and exergo-environmental analyses</t>
  </si>
  <si>
    <t>Wang, Jiangjiang; Li, Shuwei; Zhang, Guoqing; Yang, Ying</t>
  </si>
  <si>
    <t>ENERGY CONVERSION AND MANAGEMENT</t>
  </si>
  <si>
    <t>227-241</t>
  </si>
  <si>
    <t>https://www.webofscience.com/api/gateway?GWVersion=2&amp;SrcAuth=InCites&amp;SrcApp=tsm_test&amp;DestApp=WOS_CPL&amp;DestLinkType=FullRecord&amp;KeyUT=ISI:000484881400017</t>
  </si>
  <si>
    <t>WOS:000372645900052</t>
  </si>
  <si>
    <t>10.1109/TIE.2016.2520905</t>
  </si>
  <si>
    <t>PD Source Diagnosis and Localization in Industrial High-Voltage Insulation System via Multimodal Joint Sparse Representation</t>
  </si>
  <si>
    <t>Wan, Liangtian; Han, Guangjie; Shu, Lei; Chan, Sammy; Feng, Naixing</t>
  </si>
  <si>
    <t>2506-2516</t>
  </si>
  <si>
    <t>https://www.webofscience.com/api/gateway?GWVersion=2&amp;SrcAuth=InCites&amp;SrcApp=tsm_test&amp;DestApp=WOS_CPL&amp;DestLinkType=FullRecord&amp;KeyUT=ISI:000372645900052</t>
  </si>
  <si>
    <t>WOS:000465054100016</t>
  </si>
  <si>
    <t>10.1016/j.seppur.2019.02.022</t>
  </si>
  <si>
    <t>Novel rugby-ball-like Zn3(PO4)2@C3N4 photocatalyst with highly enhanced visible-light photocatalytic performance</t>
  </si>
  <si>
    <t>Yu, Changlin; He, Hongbo; Zhou, Wanqin; Liu, Zhen; Wei, Longfu</t>
  </si>
  <si>
    <t>137-146</t>
  </si>
  <si>
    <t>https://www.webofscience.com/api/gateway?GWVersion=2&amp;SrcAuth=InCites&amp;SrcApp=tsm_test&amp;DestApp=WOS_CPL&amp;DestLinkType=FullRecord&amp;KeyUT=ISI:000465054100016</t>
  </si>
  <si>
    <t>WOS:000542966300042</t>
  </si>
  <si>
    <t>10.1109/TII.2019.2957129</t>
  </si>
  <si>
    <t>Latency-Driven Parallel Task Data Offloading in Fog Computing Networks for Industrial Applications</t>
  </si>
  <si>
    <t>Mukherjee, Mithun; Kumar, Suman; Mavromoustakis, Constandinos X.; Mastorakis, George; Matam, Rakesh; Kumar, Vikas; Zhang, Qi</t>
  </si>
  <si>
    <t>6050-6058</t>
  </si>
  <si>
    <t>https://www.webofscience.com/api/gateway?GWVersion=2&amp;SrcAuth=InCites&amp;SrcApp=tsm_test&amp;DestApp=WOS_CPL&amp;DestLinkType=FullRecord&amp;KeyUT=ISI:000542966300042</t>
  </si>
  <si>
    <t>WOS:000386656700037</t>
  </si>
  <si>
    <t>10.1016/j.electacta.2016.10.028</t>
  </si>
  <si>
    <t>Facile synthesis of bicontinuous microporous/mesoporous carbon foam with ultrahigh specific surface area for supercapacitor application</t>
  </si>
  <si>
    <t>Li, Zesheng; Hu, Xianghong; Xiong, Deqin; Li, Bolin; Wang, Hongqiang; Li, Qingyu</t>
  </si>
  <si>
    <t>339-349</t>
  </si>
  <si>
    <t>https://www.webofscience.com/api/gateway?GWVersion=2&amp;SrcAuth=InCites&amp;SrcApp=tsm_test&amp;DestApp=WOS_CPL&amp;DestLinkType=FullRecord&amp;KeyUT=ISI:000386656700037</t>
  </si>
  <si>
    <t>WOS:000659471700107</t>
  </si>
  <si>
    <t>10.1016/j.chemosphere.2021.130449</t>
  </si>
  <si>
    <t>MEDLINE:34126684</t>
  </si>
  <si>
    <t>Enhancing anaerobic digestion process with addition of conductive materials</t>
  </si>
  <si>
    <t>Liu, Yiwei; Li, Xiang; Wu, Shaohua; Tan, Zhao; Yang, Chunping</t>
  </si>
  <si>
    <t>https://www.webofscience.com/api/gateway?GWVersion=2&amp;SrcAuth=InCites&amp;SrcApp=tsm_test&amp;DestApp=WOS_CPL&amp;DestLinkType=FullRecord&amp;KeyUT=ISI:000659471700107</t>
  </si>
  <si>
    <t>WOS:000562702400004</t>
  </si>
  <si>
    <t>10.1007/s11356-020-10239-8</t>
  </si>
  <si>
    <t>MEDLINE:32840751</t>
  </si>
  <si>
    <t>Dynamic interactive links among sustainable energy investment, air pollution, and sustainable development in regional China</t>
  </si>
  <si>
    <t>Ahmad, Munir; Chandio, Abbas Ali; Solangi, Yasir Ahmed; Shah, Syed Ahsan Ali; Shahzad, Farrukh; Rehman, Abdul; Jabeen, Gul</t>
  </si>
  <si>
    <t>1502-1518</t>
  </si>
  <si>
    <t>https://www.webofscience.com/api/gateway?GWVersion=2&amp;SrcAuth=InCites&amp;SrcApp=tsm_test&amp;DestApp=WOS_CPL&amp;DestLinkType=FullRecord&amp;KeyUT=ISI:000562702400004</t>
  </si>
  <si>
    <t>WOS:000637709500003</t>
  </si>
  <si>
    <t>10.1016/S1872-2067(20)63721-4</t>
  </si>
  <si>
    <t>Recent advances in VOCs and CO removal via photothermal synergistic catalysis</t>
  </si>
  <si>
    <t>Wei, Longfu; Yu, Changlin; Yang, Kai; Fan, Qizhe; Ji, Hongbing</t>
  </si>
  <si>
    <t>1078-1095</t>
  </si>
  <si>
    <t>https://www.webofscience.com/api/gateway?GWVersion=2&amp;SrcAuth=InCites&amp;SrcApp=tsm_test&amp;DestApp=WOS_CPL&amp;DestLinkType=FullRecord&amp;KeyUT=ISI:000637709500003</t>
  </si>
  <si>
    <t>WOS:000371141500046</t>
  </si>
  <si>
    <t>10.1016/j.electacta.2015.12.210</t>
  </si>
  <si>
    <t>One-pot construction of 3-D nitrogen-doped activated graphene-like nanosheets for high-performance supercapacitors</t>
  </si>
  <si>
    <t>Li, Zesheng; Li, Bolin; Liu, Zhisen; Li, Dehao; Wang, Hongqiang; Li, Qingyu</t>
  </si>
  <si>
    <t>378-387</t>
  </si>
  <si>
    <t>https://www.webofscience.com/api/gateway?GWVersion=2&amp;SrcAuth=InCites&amp;SrcApp=tsm_test&amp;DestApp=WOS_CPL&amp;DestLinkType=FullRecord&amp;KeyUT=ISI:000371141500046</t>
  </si>
  <si>
    <t>WOS:000417373200017</t>
  </si>
  <si>
    <t>10.1109/JSYST.2015.2434822</t>
  </si>
  <si>
    <t>Two Novel DOA Estimation Approaches for Real-Time Assistant Calibration Systems in Future Vehicle Industrial</t>
  </si>
  <si>
    <t>Han, Guangjie; Wan, Liangtian; Shu, Lei; Feng, Naixing</t>
  </si>
  <si>
    <t>1361-1372</t>
  </si>
  <si>
    <t>https://www.webofscience.com/api/gateway?GWVersion=2&amp;SrcAuth=InCites&amp;SrcApp=tsm_test&amp;DestApp=WOS_CPL&amp;DestLinkType=FullRecord&amp;KeyUT=ISI:000417373200017</t>
  </si>
  <si>
    <t>WOS:000419403800029</t>
  </si>
  <si>
    <t>10.1371/journal.pone.0190010</t>
  </si>
  <si>
    <t>MEDLINE:29304091</t>
  </si>
  <si>
    <t>Mineralogical characteristics of sediments and heavy metal mobilization along a river watershed affected by acid mine drainage</t>
  </si>
  <si>
    <t>Xie, Yingying; Lu, Guining; Yang, Chengfang; Qu, Lu; Chen, Meiqin; Guo, Chuling; Dang, Zhi</t>
  </si>
  <si>
    <t>PLOS ONE</t>
  </si>
  <si>
    <t>Geosciences</t>
  </si>
  <si>
    <t>https://www.webofscience.com/api/gateway?GWVersion=2&amp;SrcAuth=InCites&amp;SrcApp=tsm_test&amp;DestApp=WOS_CPL&amp;DestLinkType=FullRecord&amp;KeyUT=ISI:000419403800029</t>
  </si>
  <si>
    <t>WOS:000823015500005</t>
  </si>
  <si>
    <t>10.1016/j.cej.2022.137519</t>
  </si>
  <si>
    <t>Lanthanum-iron incorporated chitosan beads for adsorption of phosphate and cadmium from aqueous solutions</t>
  </si>
  <si>
    <t>Lan, Zhicong; Lin, Yan; Yang, Chunping</t>
  </si>
  <si>
    <t>https://www.webofscience.com/api/gateway?GWVersion=2&amp;SrcAuth=InCites&amp;SrcApp=tsm_test&amp;DestApp=WOS_CPL&amp;DestLinkType=FullRecord&amp;KeyUT=ISI:000823015500005</t>
  </si>
  <si>
    <t>WOS:000623239200003</t>
  </si>
  <si>
    <t>10.1016/j.apcatb.2020.119863</t>
  </si>
  <si>
    <t>Enhancement of the visible-light absorption and charge mobility in a zinc porphyrin polymer/g-C3 N4 heterojunction for promoting the oxidative coupling of amines</t>
  </si>
  <si>
    <t>Zou, Wen; Liu, Xiao-Hui; Xue, Can; Zhou, Xian-Tai; Yu, Hai-Yang; Fan, Ping; Ji, Hong-Bing</t>
  </si>
  <si>
    <t>https://www.webofscience.com/api/gateway?GWVersion=2&amp;SrcAuth=InCites&amp;SrcApp=tsm_test&amp;DestApp=WOS_CPL&amp;DestLinkType=FullRecord&amp;KeyUT=ISI:000623239200003</t>
  </si>
  <si>
    <t>WOS:000499668600024</t>
  </si>
  <si>
    <t>10.1016/j.scitotenv.2019.134146</t>
  </si>
  <si>
    <t>MEDLINE:31484094</t>
  </si>
  <si>
    <t>Distribution of eight perfluoroalkyl acids in plant-soil-water systems and their effect on the soil microbial community</t>
  </si>
  <si>
    <t>Zhang, Dongqing; Zhang, Weilan; Liang, Yanna</t>
  </si>
  <si>
    <t>https://www.webofscience.com/api/gateway?GWVersion=2&amp;SrcAuth=InCites&amp;SrcApp=tsm_test&amp;DestApp=WOS_CPL&amp;DestLinkType=FullRecord&amp;KeyUT=ISI:000499668600024</t>
  </si>
  <si>
    <t>WOS:000924914300001</t>
  </si>
  <si>
    <t>10.1016/j.scitotenv.2023.161767</t>
  </si>
  <si>
    <t>MEDLINE:36702283</t>
  </si>
  <si>
    <t>Piezoelectric materials and techniques for environmental pollution remediation</t>
  </si>
  <si>
    <t>Li, Juanlong; Liu, Xiaolu; Zhao, Guixia; Liu, Zhixin; Cai, Yawen; Wang, Suhua; Shen, Chi; Hu, Baowei; Wang, Xiangke</t>
  </si>
  <si>
    <t>https://www.webofscience.com/api/gateway?GWVersion=2&amp;SrcAuth=InCites&amp;SrcApp=tsm_test&amp;DestApp=WOS_CPL&amp;DestLinkType=FullRecord&amp;KeyUT=ISI:000924914300001</t>
  </si>
  <si>
    <t>WOS:000509618300089</t>
  </si>
  <si>
    <t>10.1016/j.jhazmat.2019.121622</t>
  </si>
  <si>
    <t>MEDLINE:31806444</t>
  </si>
  <si>
    <t>In situ fabrication of I-doped Bi2O2CO3/g-C3N4 heterojunctions for enhanced photodegradation activity under visible light</t>
  </si>
  <si>
    <t>Lan, Yunlong; Li, Zesheng; Xie, Wenyu; Li, Dehao; Yan, Guangxu; Guo, Shaohui; Pan, Chao; Wu, Jingwei</t>
  </si>
  <si>
    <t>https://www.webofscience.com/api/gateway?GWVersion=2&amp;SrcAuth=InCites&amp;SrcApp=tsm_test&amp;DestApp=WOS_CPL&amp;DestLinkType=FullRecord&amp;KeyUT=ISI:000509618300089</t>
  </si>
  <si>
    <t>WOS:000422989400004</t>
  </si>
  <si>
    <t>10.1039/c7cc07636c</t>
  </si>
  <si>
    <t>MEDLINE:29167842</t>
  </si>
  <si>
    <t>Enhanced solar absorption and visible-light photocatalytic and photoelectrochemical properties of aluminium-reduced BaTiO3 nanoparticles</t>
  </si>
  <si>
    <t>Li, Jing; Zhang, Ganghua; Han, Shaofeng; Cao, Jianwu; Duan, Linhai; Zeng, Tao</t>
  </si>
  <si>
    <t>CHEMICAL COMMUNICATIONS</t>
  </si>
  <si>
    <t>723-726</t>
  </si>
  <si>
    <t>https://www.webofscience.com/api/gateway?GWVersion=2&amp;SrcAuth=InCites&amp;SrcApp=tsm_test&amp;DestApp=WOS_CPL&amp;DestLinkType=FullRecord&amp;KeyUT=ISI:000422989400004</t>
  </si>
  <si>
    <t>WOS:000435182100031</t>
  </si>
  <si>
    <t>10.1109/JIOT.2017.2786349</t>
  </si>
  <si>
    <t>Edge Computing-Based Intelligent Manhole Cover Management System for Smart Cities</t>
  </si>
  <si>
    <t>Jia, Gangyong; Han, Guangjie; Rao, Huanle; Shu, Lei</t>
  </si>
  <si>
    <t>1648-1656</t>
  </si>
  <si>
    <t>https://www.webofscience.com/api/gateway?GWVersion=2&amp;SrcAuth=InCites&amp;SrcApp=tsm_test&amp;DestApp=WOS_CPL&amp;DestLinkType=FullRecord&amp;KeyUT=ISI:000435182100031</t>
  </si>
  <si>
    <t>WOS:000971356200001</t>
  </si>
  <si>
    <t>10.1016/j.renene.2023.03.032</t>
  </si>
  <si>
    <t>Does green finance and renewable energy promote tourism for sustainable development: Empirical evidence from China</t>
  </si>
  <si>
    <t>Zeng, Hailiang; Chau, Ka Yin; Waqas, Muhammad</t>
  </si>
  <si>
    <t>RENEWABLE ENERGY</t>
  </si>
  <si>
    <t>660-671</t>
  </si>
  <si>
    <t>https://www.webofscience.com/api/gateway?GWVersion=2&amp;SrcAuth=InCites&amp;SrcApp=tsm_test&amp;DestApp=WOS_CPL&amp;DestLinkType=FullRecord&amp;KeyUT=ISI:000971356200001</t>
  </si>
  <si>
    <t>WOS:000552025300027</t>
  </si>
  <si>
    <t>10.1016/j.cej.2020.125485</t>
  </si>
  <si>
    <t>Photothermocatalytic synergistic oxidation: An effective way to overcome the negative water effect on supported noble metal catalysts for VOCs oxidation</t>
  </si>
  <si>
    <t>Kong, Jiejing; Jiang, Chunli; Rui, Zebao; Liu, Senhong; Xian, Fenglian; Ji, Weikang; Ji, Hongbing</t>
  </si>
  <si>
    <t>https://www.webofscience.com/api/gateway?GWVersion=2&amp;SrcAuth=InCites&amp;SrcApp=tsm_test&amp;DestApp=WOS_CPL&amp;DestLinkType=FullRecord&amp;KeyUT=ISI:000552025300027</t>
  </si>
  <si>
    <t>WOS:000567813200015</t>
  </si>
  <si>
    <t>10.1016/j.neunet.2020.07.002</t>
  </si>
  <si>
    <t>MEDLINE:32679456</t>
  </si>
  <si>
    <t>Fixed-time synchronization of stochastic memristor-based neural networks with adaptive control</t>
  </si>
  <si>
    <t>Ren, Hongwei; Peng, Zhiping; Gu, Yu</t>
  </si>
  <si>
    <t>NEURAL NETWORKS</t>
  </si>
  <si>
    <t>165-175</t>
  </si>
  <si>
    <t>https://www.webofscience.com/api/gateway?GWVersion=2&amp;SrcAuth=InCites&amp;SrcApp=tsm_test&amp;DestApp=WOS_CPL&amp;DestLinkType=FullRecord&amp;KeyUT=ISI:000567813200015</t>
  </si>
  <si>
    <t>WOS:000647766600007</t>
  </si>
  <si>
    <t>10.1016/j.enconman.2021.114023</t>
  </si>
  <si>
    <t>Electrification and renewable energy nexus in developing countries; an overarching analysis of hydrogen production and electric vehicles integrality in renewable energy penetration</t>
  </si>
  <si>
    <t>Bamisile, Olusola; Babatunde, Akinola; Adun, Humphrey; Yimen, Nasser; Mukhtar, Mustapha; Huang, Qi; Hu, Weihao</t>
  </si>
  <si>
    <t>https://www.webofscience.com/api/gateway?GWVersion=2&amp;SrcAuth=InCites&amp;SrcApp=tsm_test&amp;DestApp=WOS_CPL&amp;DestLinkType=FullRecord&amp;KeyUT=ISI:000647766600007</t>
  </si>
  <si>
    <t>WOS:000697047900001</t>
  </si>
  <si>
    <t>10.1016/j.jhazmat.2021.126868</t>
  </si>
  <si>
    <t>MEDLINE:34418826</t>
  </si>
  <si>
    <t>Construction of double-functionalized g-C3N4 heterojunction structure via optimized charge transfer for the synergistically enhanced photocatalytic degradation of sulfonamides and H2O2 production</t>
  </si>
  <si>
    <t>Zhong, Jiapeng; Huang, Jiaxing; Liu, Yang; Li, Daguang; Tan, Cuiwen; Chen, Pin; Liu, Haijin; Zheng, Xiaoshan; Wen, Chenghui; Lv, Wenying; Liu, Guoguang</t>
  </si>
  <si>
    <t>https://www.webofscience.com/api/gateway?GWVersion=2&amp;SrcAuth=InCites&amp;SrcApp=tsm_test&amp;DestApp=WOS_CPL&amp;DestLinkType=FullRecord&amp;KeyUT=ISI:000697047900001</t>
  </si>
  <si>
    <t>WOS:000810350200004</t>
  </si>
  <si>
    <t>10.1016/j.cej.2022.137138</t>
  </si>
  <si>
    <t>TiO2-X mesoporous nanospheres/BiOI nanosheets S-scheme heterostructure for high efficiency, stable and unbiased photocatalytic hydrogen production</t>
  </si>
  <si>
    <t>Zhang, Bingke; Wang, Dongbo; Jiao, Shujie; Xu, Zhikun; Liu, Yaxin; Zhao, Chenchen; Pan, Jingwen; Liu, Donghao; Liu, Gang; Jiang, Baojiang; Li, Yongfeng; Zhao, Liancheng; Wang, Jinzhong</t>
  </si>
  <si>
    <t>https://www.webofscience.com/api/gateway?GWVersion=2&amp;SrcAuth=InCites&amp;SrcApp=tsm_test&amp;DestApp=WOS_CPL&amp;DestLinkType=FullRecord&amp;KeyUT=ISI:000810350200004</t>
  </si>
  <si>
    <t>WOS:000371143200070</t>
  </si>
  <si>
    <t>10.1016/j.electacta.2016.01.124</t>
  </si>
  <si>
    <t>Novel graphitic carbon nitride/graphite carbon/palladium nanocomposite as a high-performance electrocatalyst for the ethanol oxidation reaction</t>
  </si>
  <si>
    <t>Li, Zesheng; Lin, Runsheng; Liu, Zhisen; Li, Dehao; Wang, Hongqiang; Li, Qingyu</t>
  </si>
  <si>
    <t>606-615</t>
  </si>
  <si>
    <t>https://www.webofscience.com/api/gateway?GWVersion=2&amp;SrcAuth=InCites&amp;SrcApp=tsm_test&amp;DestApp=WOS_CPL&amp;DestLinkType=FullRecord&amp;KeyUT=ISI:000371143200070</t>
  </si>
  <si>
    <t>WOS:000804935200010</t>
  </si>
  <si>
    <t>10.1016/j.resourpol.2022.102745</t>
  </si>
  <si>
    <t>Natural resources and environmental quality: Exploring the regional variations among Chinese provinces with a novel approach</t>
  </si>
  <si>
    <t>Ahmad, Fayyaz; Draz, Muhammad Umar; Chandio, Abbas Ali; Ahmad, Munir; Su, Lijuan; Shahzad, Farrukh; Jia, Mingqi</t>
  </si>
  <si>
    <t>RESOURCES POLICY</t>
  </si>
  <si>
    <t>https://www.webofscience.com/api/gateway?GWVersion=2&amp;SrcAuth=InCites&amp;SrcApp=tsm_test&amp;DestApp=WOS_CPL&amp;DestLinkType=FullRecord&amp;KeyUT=ISI:000804935200010</t>
  </si>
  <si>
    <t>WOS:000451494600037</t>
  </si>
  <si>
    <t>10.1016/j.chemosphere.2018.10.096</t>
  </si>
  <si>
    <t>MEDLINE:30384303</t>
  </si>
  <si>
    <t>Insights into the synergetic mechanism of a combined vis-RGO/TiO2/peroxodisulfate system for the degradation of PPCPs: Kinetics, environmental factors and products</t>
  </si>
  <si>
    <t>Chen, Ping; Zhang, Qianxin; Shen, Lingzhi; Li, Ruobai; Tan, Cuiwen; Chen, Tiansheng; Liu, Haijin; Liu, Yang; Cai, Zongwei; Liu, Guoguang; Lv, Wenying</t>
  </si>
  <si>
    <t>341-351</t>
  </si>
  <si>
    <t>https://www.webofscience.com/api/gateway?GWVersion=2&amp;SrcAuth=InCites&amp;SrcApp=tsm_test&amp;DestApp=WOS_CPL&amp;DestLinkType=FullRecord&amp;KeyUT=ISI:000451494600037</t>
  </si>
  <si>
    <t>WOS:000525842000077</t>
  </si>
  <si>
    <t>10.3390/pr8030332</t>
  </si>
  <si>
    <t>Dual Solutions and Stability Analysis of Magnetized Hybrid Nanofluid with Joule Heating and Multiple Slip Conditions</t>
  </si>
  <si>
    <t>Yan, Liang; Dero, Sumera; Khan, Ilyas; Mari, Irshad Ali; Baleanu, Dumitru; Nisar, Kottakkaran Sooppy; Sherif, El-Sayed M.; Abdo, Hany S.</t>
  </si>
  <si>
    <t>PROCESSES</t>
  </si>
  <si>
    <t>https://www.webofscience.com/api/gateway?GWVersion=2&amp;SrcAuth=InCites&amp;SrcApp=tsm_test&amp;DestApp=WOS_CPL&amp;DestLinkType=FullRecord&amp;KeyUT=ISI:000525842000077</t>
  </si>
  <si>
    <t>WOS:000409151200042</t>
  </si>
  <si>
    <t>10.1016/j.materresbull.2017.06.021</t>
  </si>
  <si>
    <t>A facile microwave-hydrothermal method to fabricate B doped ZnWO4 nanorods with high crystalline and highly efficient photocatalytic activity</t>
  </si>
  <si>
    <t>Liu, Zhen; Tian, Jian; Zeng, Debing; Yu, Changlin; Zhu, Lihua; Huang, Weiya; Yang, Kai; Li, Dehao</t>
  </si>
  <si>
    <t>MATERIALS RESEARCH BULLETIN</t>
  </si>
  <si>
    <t>298-306</t>
  </si>
  <si>
    <t>https://www.webofscience.com/api/gateway?GWVersion=2&amp;SrcAuth=InCites&amp;SrcApp=tsm_test&amp;DestApp=WOS_CPL&amp;DestLinkType=FullRecord&amp;KeyUT=ISI:000409151200042</t>
  </si>
  <si>
    <t>WOS:000408222300015</t>
  </si>
  <si>
    <t>10.1109/MWC.2017.1600072WC</t>
  </si>
  <si>
    <t>SLEEP SCHEDULING IN INDUSTRIAL WIRELESS SENSOR NETWORKS FOR TOXIC GAS MONITORING</t>
  </si>
  <si>
    <t>Mukherjee, Mithun; Shu, Lei; Hu, Likun; Hancke, Gerhard P.; Zhu, Chunsheng</t>
  </si>
  <si>
    <t>106-112</t>
  </si>
  <si>
    <t>https://www.webofscience.com/api/gateway?GWVersion=2&amp;SrcAuth=InCites&amp;SrcApp=tsm_test&amp;DestApp=WOS_CPL&amp;DestLinkType=FullRecord&amp;KeyUT=ISI:000408222300015</t>
  </si>
  <si>
    <t>WOS:000655572600008</t>
  </si>
  <si>
    <t>10.1016/j.biortech.2021.125253</t>
  </si>
  <si>
    <t>MEDLINE:33975141</t>
  </si>
  <si>
    <t>Inhibition of tetracycline on anaerobic digestion of swine wastewater</t>
  </si>
  <si>
    <t>Liu, Yiwei; Li, Xiang; Tan, Zhao; Yang, Chunping</t>
  </si>
  <si>
    <t>https://www.webofscience.com/api/gateway?GWVersion=2&amp;SrcAuth=InCites&amp;SrcApp=tsm_test&amp;DestApp=WOS_CPL&amp;DestLinkType=FullRecord&amp;KeyUT=ISI:000655572600008</t>
  </si>
  <si>
    <t>WOS:000466615500037</t>
  </si>
  <si>
    <t>10.1016/j.petrol.2019.03.050</t>
  </si>
  <si>
    <t>Hydraulic fracturing in high-temperature granite characterized by acoustic emission</t>
  </si>
  <si>
    <t>Xing, Yuekun; Zhang, Guangqing; Luo, Tianyu; Jiang, Yongwang; Ning, Shiwen</t>
  </si>
  <si>
    <t>JOURNAL OF PETROLEUM SCIENCE AND ENGINEERING</t>
  </si>
  <si>
    <t>475-484</t>
  </si>
  <si>
    <t>https://www.webofscience.com/api/gateway?GWVersion=2&amp;SrcAuth=InCites&amp;SrcApp=tsm_test&amp;DestApp=WOS_CPL&amp;DestLinkType=FullRecord&amp;KeyUT=ISI:000466615500037</t>
  </si>
  <si>
    <t>WOS:000508464500030</t>
  </si>
  <si>
    <t>10.1021/acsami.9b14704</t>
  </si>
  <si>
    <t>MEDLINE:31840500</t>
  </si>
  <si>
    <t>Hybridization of CuO with Bi2MoO6 Nanosheets as a Surface Multifunctional Photocatalyst for Toluene Oxidation under Solar Irradiation</t>
  </si>
  <si>
    <t>Wang, Hao; Wang, Yongqing; Jiang, Chunli; Ye, Kaihang; He, Xiaohui; Xue, Can; Yang, Zujin; Zhou, Xiantai; Ji, Hongbing</t>
  </si>
  <si>
    <t>2259-2268</t>
  </si>
  <si>
    <t>https://www.webofscience.com/api/gateway?GWVersion=2&amp;SrcAuth=InCites&amp;SrcApp=tsm_test&amp;DestApp=WOS_CPL&amp;DestLinkType=FullRecord&amp;KeyUT=ISI:000508464500030</t>
  </si>
  <si>
    <t>WOS:000493075200024</t>
  </si>
  <si>
    <t>10.1039/c9cy01438a</t>
  </si>
  <si>
    <t>Fast and deep oxidative desulfurization of dibenzothiophene with catalysts of MoO3-TiO2@MCM-22 featuring adjustable Lewis and Bronsted acid sites</t>
  </si>
  <si>
    <t>Luo, Qian; Zhou, Qi; Lin, Yan; Wu, Shaohua; Liu, Hongyu; Du, Cheng; Zhong, Yuanyuan; Yang, Chunping</t>
  </si>
  <si>
    <t>CATALYSIS SCIENCE &amp; TECHNOLOGY</t>
  </si>
  <si>
    <t>6166-6179</t>
  </si>
  <si>
    <t>https://www.webofscience.com/api/gateway?GWVersion=2&amp;SrcAuth=InCites&amp;SrcApp=tsm_test&amp;DestApp=WOS_CPL&amp;DestLinkType=FullRecord&amp;KeyUT=ISI:000493075200024</t>
  </si>
  <si>
    <t>WOS:000464626800001</t>
  </si>
  <si>
    <t>10.1016/j.jcis.2019.03.005</t>
  </si>
  <si>
    <t>MEDLINE:30861477</t>
  </si>
  <si>
    <t>Electrochemical CO2 reduction on copper nanoparticles-dispersed carbon aerogels</t>
  </si>
  <si>
    <t>Xiao, Xinxin; Xu, Yongliang; Lv, Xiaomeng; Xie, Jimin; Liu, Jun; Yu, Changlin</t>
  </si>
  <si>
    <t>https://www.webofscience.com/api/gateway?GWVersion=2&amp;SrcAuth=InCites&amp;SrcApp=tsm_test&amp;DestApp=WOS_CPL&amp;DestLinkType=FullRecord&amp;KeyUT=ISI:000464626800001</t>
  </si>
  <si>
    <t>WOS:000459513100030</t>
  </si>
  <si>
    <t>10.1109/JSEN.2018.2885377</t>
  </si>
  <si>
    <t>Concurrent Fault Diagnosis Based on Bayesian Discriminating Analysis and Time Series Analysis With Dimensionless Parameters</t>
  </si>
  <si>
    <t>Qin, Aisong; Hu, Qin; Lv, Yunrong; Zhang, Qinghua</t>
  </si>
  <si>
    <t>2254-2265</t>
  </si>
  <si>
    <t>https://www.webofscience.com/api/gateway?GWVersion=2&amp;SrcAuth=InCites&amp;SrcApp=tsm_test&amp;DestApp=WOS_CPL&amp;DestLinkType=FullRecord&amp;KeyUT=ISI:000459513100030</t>
  </si>
  <si>
    <t>WOS:000434690100001</t>
  </si>
  <si>
    <t>10.1109/ACCESS.2018.2829803</t>
  </si>
  <si>
    <t>A New Incipient Fault Diagnosis Method Combining Improved RLS and LMD Algorithm for Rolling Bearings With Strong Background Noise</t>
  </si>
  <si>
    <t>Huang Darong; Ke Lanyan; Mi Bo; Zhao Ling; Sun Guoxi</t>
  </si>
  <si>
    <t>26001-26010</t>
  </si>
  <si>
    <t>https://www.webofscience.com/api/gateway?GWVersion=2&amp;SrcAuth=InCites&amp;SrcApp=tsm_test&amp;DestApp=WOS_CPL&amp;DestLinkType=FullRecord&amp;KeyUT=ISI:000434690100001</t>
  </si>
  <si>
    <t>WOS:000536933200028</t>
  </si>
  <si>
    <t>10.1016/j.apcatb.2020.119071</t>
  </si>
  <si>
    <t>Sequential growth reveals multi-spinel interface promotion for methane combustion over alumina supported palladium catalyst</t>
  </si>
  <si>
    <t>Zou, Xuelin; Chen, Junfei; Rui, Zebao; Ji, Hongbing</t>
  </si>
  <si>
    <t>https://www.webofscience.com/api/gateway?GWVersion=2&amp;SrcAuth=InCites&amp;SrcApp=tsm_test&amp;DestApp=WOS_CPL&amp;DestLinkType=FullRecord&amp;KeyUT=ISI:000536933200028</t>
  </si>
  <si>
    <t>WOS:000528215900012</t>
  </si>
  <si>
    <t>10.1016/j.jtice.2020.01.005</t>
  </si>
  <si>
    <t>Highly efficient selective adsorption of anionic dyes by modified β-cyclodextrin polymers</t>
  </si>
  <si>
    <t>Xu, Meng-Ya; Jiang, Hong-Liu; Xie, Ze-Wu; Li, Zeng-Tian; Xu, Di; He, Fu-An</t>
  </si>
  <si>
    <t>JOURNAL OF THE TAIWAN INSTITUTE OF CHEMICAL ENGINEERS</t>
  </si>
  <si>
    <t>114-128</t>
  </si>
  <si>
    <t>https://www.webofscience.com/api/gateway?GWVersion=2&amp;SrcAuth=InCites&amp;SrcApp=tsm_test&amp;DestApp=WOS_CPL&amp;DestLinkType=FullRecord&amp;KeyUT=ISI:000528215900012</t>
  </si>
  <si>
    <t>WOS:000479182700051</t>
  </si>
  <si>
    <t>10.1016/j.polymertesting.2019.04.007</t>
  </si>
  <si>
    <t>Fabrication of halloysite nanotubes/reduced graphene oxide hybrids for epoxy composites with improved thermal and mechanical properties</t>
  </si>
  <si>
    <t>Mi, Xiaoqian; Zhong, Liuyue; Wei, Fang; Zeng, Liang; Zhang, Junheng; Zhang, Daohong; Xu, Tiwen</t>
  </si>
  <si>
    <t>POLYMER TESTING</t>
  </si>
  <si>
    <t>473-480</t>
  </si>
  <si>
    <t>https://www.webofscience.com/api/gateway?GWVersion=2&amp;SrcAuth=InCites&amp;SrcApp=tsm_test&amp;DestApp=WOS_CPL&amp;DestLinkType=FullRecord&amp;KeyUT=ISI:000479182700051</t>
  </si>
  <si>
    <t>WOS:000806834800037</t>
  </si>
  <si>
    <t>10.1016/j.cclet.2022.03.001</t>
  </si>
  <si>
    <t>Experimental and theoretical insights into copper phthalocyanine-based covalent organic frameworks for highly efficient radioactive iodine capture</t>
  </si>
  <si>
    <t>Liu, Xuewei; Zhang, Anrui; Ma, Ran; Wu, Bo; Wen, Tao; Ai, Yuejie; Sun, Mingtai; Jin, Jie; Wang, Suhua; Wang, Xiangke</t>
  </si>
  <si>
    <t>CHINESE CHEMICAL LETTERS</t>
  </si>
  <si>
    <t>3549-3555</t>
  </si>
  <si>
    <t>https://www.webofscience.com/api/gateway?GWVersion=2&amp;SrcAuth=InCites&amp;SrcApp=tsm_test&amp;DestApp=WOS_CPL&amp;DestLinkType=FullRecord&amp;KeyUT=ISI:000806834800037</t>
  </si>
  <si>
    <t>WOS:000432797100037</t>
  </si>
  <si>
    <t>10.1016/j.apsusc.2018.04.144</t>
  </si>
  <si>
    <t>Enhancement in electroactive crystalline phase and dielectric performance of novel PEG-graphene/PVDF composites</t>
  </si>
  <si>
    <t>Chen, Jun-Jun; Li, Ying; Zheng, Xu-Min; He, Fu-An; Lam, Kwok-Ho</t>
  </si>
  <si>
    <t>320-330</t>
  </si>
  <si>
    <t>https://www.webofscience.com/api/gateway?GWVersion=2&amp;SrcAuth=InCites&amp;SrcApp=tsm_test&amp;DestApp=WOS_CPL&amp;DestLinkType=FullRecord&amp;KeyUT=ISI:000432797100037</t>
  </si>
  <si>
    <t>WOS:000498801400016</t>
  </si>
  <si>
    <t>10.1016/j.scitotenv.2019.134916</t>
  </si>
  <si>
    <t>MEDLINE:31726407</t>
  </si>
  <si>
    <t>Contamination of pyrethroids and atrazine in greenhouse and open-field agricultural soils in China</t>
  </si>
  <si>
    <t>Dou, Rongni; Sun, Jianteng; Deng, Fucai; Wang, Pingli; Zhou, Haijun; Wei, Zi; Chen, Meiqin; He, Zhenxian; Lai, Menglan; Ye, Tiancai; Zhu, Lizhong</t>
  </si>
  <si>
    <t>https://www.webofscience.com/api/gateway?GWVersion=2&amp;SrcAuth=InCites&amp;SrcApp=tsm_test&amp;DestApp=WOS_CPL&amp;DestLinkType=FullRecord&amp;KeyUT=ISI:000498801400016</t>
  </si>
  <si>
    <t>WOS:000720608700017</t>
  </si>
  <si>
    <t>10.1007/s11356-021-17533-z</t>
  </si>
  <si>
    <t>MEDLINE:34799797</t>
  </si>
  <si>
    <t>Dynamic nexus between transportation, urbanization, economic growth and environmental pollution in ASEAN countries: does environmental regulations matter?</t>
  </si>
  <si>
    <t>42813-42828</t>
  </si>
  <si>
    <t>https://www.webofscience.com/api/gateway?GWVersion=2&amp;SrcAuth=InCites&amp;SrcApp=tsm_test&amp;DestApp=WOS_CPL&amp;DestLinkType=FullRecord&amp;KeyUT=ISI:000720608700017</t>
  </si>
  <si>
    <t>WOS:000519909600016</t>
  </si>
  <si>
    <t>10.1109/LCOMM.2019.2957741</t>
  </si>
  <si>
    <t>Deadline-Aware Fair Scheduling for Offloaded Tasks in Fog Computing With Inter-Fog Dependency</t>
  </si>
  <si>
    <t>Mukherjee, Mithun; Guo, Mian; Lloret, Jaime; Iqbal, Razi; Zhang, Qi</t>
  </si>
  <si>
    <t>IEEE COMMUNICATIONS LETTERS</t>
  </si>
  <si>
    <t>307-311</t>
  </si>
  <si>
    <t>https://www.webofscience.com/api/gateway?GWVersion=2&amp;SrcAuth=InCites&amp;SrcApp=tsm_test&amp;DestApp=WOS_CPL&amp;DestLinkType=FullRecord&amp;KeyUT=ISI:000519909600016</t>
  </si>
  <si>
    <t>WOS:000449892700076</t>
  </si>
  <si>
    <t>10.1016/j.envpol.2018.09.112</t>
  </si>
  <si>
    <t>MEDLINE:30292159</t>
  </si>
  <si>
    <t>Comparison of greenhouse and open field cultivations across China: Soil characteristics, contamination and microbial diversity</t>
  </si>
  <si>
    <t>Sun, Jianteng; Pan, Lili; Li, Zhiheng; Zeng, Qingtao; Wang, Lingwen; Zhu, Lizhong</t>
  </si>
  <si>
    <t>1509-1516</t>
  </si>
  <si>
    <t>https://www.webofscience.com/api/gateway?GWVersion=2&amp;SrcAuth=InCites&amp;SrcApp=tsm_test&amp;DestApp=WOS_CPL&amp;DestLinkType=FullRecord&amp;KeyUT=ISI:000449892700076</t>
  </si>
  <si>
    <t>WOS:000690940600065</t>
  </si>
  <si>
    <t>10.1109/TII.2021.3063482</t>
  </si>
  <si>
    <t>An Asynchronous and Real-Time Update Paradigm of Federated Learning for Fault Diagnosis</t>
  </si>
  <si>
    <t>Ma, Xue; Wen, Chenglin; Wen, Tao</t>
  </si>
  <si>
    <t>8531-8540</t>
  </si>
  <si>
    <t>https://www.webofscience.com/api/gateway?GWVersion=2&amp;SrcAuth=InCites&amp;SrcApp=tsm_test&amp;DestApp=WOS_CPL&amp;DestLinkType=FullRecord&amp;KeyUT=ISI:000690940600065</t>
  </si>
  <si>
    <t>WOS:000680103500001</t>
  </si>
  <si>
    <t>10.1039/d1ta03573h</t>
  </si>
  <si>
    <t>Ultrathin 2D/2D Ti3C2Tx/semiconductor dual-functional photocatalysts for simultaneous imine production and H2 evolution</t>
  </si>
  <si>
    <t>Wang, Hao; Hu, Peng; Zhou, Jie; Roeffaers, Maarten B. J.; Weng, Bo; Wang, Yongqing; Ji, Hongbing</t>
  </si>
  <si>
    <t>19984-19993</t>
  </si>
  <si>
    <t>https://www.webofscience.com/api/gateway?GWVersion=2&amp;SrcAuth=InCites&amp;SrcApp=tsm_test&amp;DestApp=WOS_CPL&amp;DestLinkType=FullRecord&amp;KeyUT=ISI:000680103500001</t>
  </si>
  <si>
    <t>WOS:000534377000043</t>
  </si>
  <si>
    <t>10.1016/j.chemosphere.2020.126490</t>
  </si>
  <si>
    <t>MEDLINE:32220715</t>
  </si>
  <si>
    <t>Effect of presence of hydrophilic volatile organic compounds on removal of hydrophobic n-hexane in biotrickling filters</t>
  </si>
  <si>
    <t>Cheng, Yeting; Li, Xiang; Liu, Haiyang; Yang, Chunping; Wu, Shaohua; Du, Cheng; Nie, Lijun; Zhong, Yuanyuan</t>
  </si>
  <si>
    <t>https://www.webofscience.com/api/gateway?GWVersion=2&amp;SrcAuth=InCites&amp;SrcApp=tsm_test&amp;DestApp=WOS_CPL&amp;DestLinkType=FullRecord&amp;KeyUT=ISI:000534377000043</t>
  </si>
  <si>
    <t>WOS:000472709100049</t>
  </si>
  <si>
    <t>10.1016/j.apsusc.2019.05.260</t>
  </si>
  <si>
    <t>Controllable construction of ZnWO4 nanostructure with enhanced performance for photosensitized Cr(VI) reduction</t>
  </si>
  <si>
    <t>He, Hongbo; Luo, Zhuangzhu; Tang, Zhen-Yu; Yu, Changlin</t>
  </si>
  <si>
    <t>460-468</t>
  </si>
  <si>
    <t>https://www.webofscience.com/api/gateway?GWVersion=2&amp;SrcAuth=InCites&amp;SrcApp=tsm_test&amp;DestApp=WOS_CPL&amp;DestLinkType=FullRecord&amp;KeyUT=ISI:000472709100049</t>
  </si>
  <si>
    <t>WOS:000589022300004</t>
  </si>
  <si>
    <t>10.1007/s11356-020-10669-4</t>
  </si>
  <si>
    <t>MEDLINE:33180285</t>
  </si>
  <si>
    <t>Asymmetric nexus between urban agglomerations and environmental pollution in top ten urban agglomerated countries using quantile methods</t>
  </si>
  <si>
    <t>Hashmi, Shujahat Haider; Fan, Hongzhong; Fareed, Zeeshan; Shahzad, Farrukh</t>
  </si>
  <si>
    <t>13404-13424</t>
  </si>
  <si>
    <t>https://www.webofscience.com/api/gateway?GWVersion=2&amp;SrcAuth=InCites&amp;SrcApp=tsm_test&amp;DestApp=WOS_CPL&amp;DestLinkType=FullRecord&amp;KeyUT=ISI:000589022300004</t>
  </si>
  <si>
    <t>WOS:000388423000004</t>
  </si>
  <si>
    <t>Toxic Gas Boundary Area Detection in Large-Scale Petrochemical Plants with Industrial Wireless Sensor Networks</t>
  </si>
  <si>
    <t>Shu, Lei; Mukherjee, Mithun; Wu, Xiaoling</t>
  </si>
  <si>
    <t>22-28</t>
  </si>
  <si>
    <t>https://www.webofscience.com/api/gateway?GWVersion=2&amp;SrcAuth=InCites&amp;SrcApp=tsm_test&amp;DestApp=WOS_CPL&amp;DestLinkType=FullRecord&amp;KeyUT=ISI:000388423000004</t>
  </si>
  <si>
    <t>WOS:000540163300001</t>
  </si>
  <si>
    <t>10.1007/s11783-020-1282-5</t>
  </si>
  <si>
    <t>Photosynthesis and related metabolic mechanism of promoted rice (Oryza sativaL.) growth by TiO2nanoparticles</t>
  </si>
  <si>
    <t>Zhang, Yingdan; Liu, Na; Wang, Wei; Sun, Jianteng; Zhu, Lizhong</t>
  </si>
  <si>
    <t>FRONTIERS OF ENVIRONMENTAL SCIENCE &amp; ENGINEERING</t>
  </si>
  <si>
    <t>https://www.webofscience.com/api/gateway?GWVersion=2&amp;SrcAuth=InCites&amp;SrcApp=tsm_test&amp;DestApp=WOS_CPL&amp;DestLinkType=FullRecord&amp;KeyUT=ISI:000540163300001</t>
  </si>
  <si>
    <t>WOS:000652032600063</t>
  </si>
  <si>
    <t>10.1016/j.talanta.2020.121996</t>
  </si>
  <si>
    <t>MEDLINE:33592743</t>
  </si>
  <si>
    <t>Facile mitochondria localized fluorescent probe for viscosity detection in living cells</t>
  </si>
  <si>
    <t>Sun, Mingtai; Wang, Tian; Yang, Xin; Yu, Huan; Wang, Suhua; Huang, Dejian</t>
  </si>
  <si>
    <t>https://www.webofscience.com/api/gateway?GWVersion=2&amp;SrcAuth=InCites&amp;SrcApp=tsm_test&amp;DestApp=WOS_CPL&amp;DestLinkType=FullRecord&amp;KeyUT=ISI:000652032600063</t>
  </si>
  <si>
    <t>WOS:000394997500015</t>
  </si>
  <si>
    <t>10.1007/s00500-015-1862-7</t>
  </si>
  <si>
    <t>Design and theoretical analysis of virtual machine placement algorithm based on peak workload characteristics</t>
  </si>
  <si>
    <t>Lin, Weiwei; Xu, Siyao; Li, Jin; Xu, Lingling; Peng, Zhiping</t>
  </si>
  <si>
    <t>SOFT COMPUTING</t>
  </si>
  <si>
    <t>1301-1314</t>
  </si>
  <si>
    <t>https://www.webofscience.com/api/gateway?GWVersion=2&amp;SrcAuth=InCites&amp;SrcApp=tsm_test&amp;DestApp=WOS_CPL&amp;DestLinkType=FullRecord&amp;KeyUT=ISI:000394997500015</t>
  </si>
  <si>
    <t>WOS:000777263200004</t>
  </si>
  <si>
    <t>10.1016/j.jclepro.2022.130674</t>
  </si>
  <si>
    <t>Comparative environmental and economic life cycle assessment of dry and wet anaerobic digestion for treating food waste and biogas digestate</t>
  </si>
  <si>
    <t>Xiao, Huaping; Zhang, Dongqing; Tang, Zhihua; Li, Kai; Guo, Huafang; Niu, Xiaojun; Yi, Linzi</t>
  </si>
  <si>
    <t>https://www.webofscience.com/api/gateway?GWVersion=2&amp;SrcAuth=InCites&amp;SrcApp=tsm_test&amp;DestApp=WOS_CPL&amp;DestLinkType=FullRecord&amp;KeyUT=ISI:000777263200004</t>
  </si>
  <si>
    <t>WOS:000851455900002</t>
  </si>
  <si>
    <t>10.1016/j.cej.2022.138468</t>
  </si>
  <si>
    <t>Calcination temperature regulates non-radical pathways of peroxymonosulfate activation via carbon catalysts doped by iron and nitrogen</t>
  </si>
  <si>
    <t>Wang, Yue; Lin, Yan; Yang, Chunping; Wu, Shaohua; Fu, Xintao; Li, Xiang</t>
  </si>
  <si>
    <t>https://www.webofscience.com/api/gateway?GWVersion=2&amp;SrcAuth=InCites&amp;SrcApp=tsm_test&amp;DestApp=WOS_CPL&amp;DestLinkType=FullRecord&amp;KeyUT=ISI:000851455900002</t>
  </si>
  <si>
    <t>WOS:000368342800034</t>
  </si>
  <si>
    <t>10.1002/adsc.201500422</t>
  </si>
  <si>
    <t>Synthesis of Polysubstituted Thiophenes via Base-Induced [2+2+1] Cycloaddition Reaction of Alkynes and Elemental Sulfur</t>
  </si>
  <si>
    <t>Liu, Weibing; Chen, Cui; Liu, Hailing</t>
  </si>
  <si>
    <t>ADVANCED SYNTHESIS &amp; CATALYSIS</t>
  </si>
  <si>
    <t>4050-4054</t>
  </si>
  <si>
    <t>https://www.webofscience.com/api/gateway?GWVersion=2&amp;SrcAuth=InCites&amp;SrcApp=tsm_test&amp;DestApp=WOS_CPL&amp;DestLinkType=FullRecord&amp;KeyUT=ISI:000368342800034</t>
  </si>
  <si>
    <t>WOS:000626885000004</t>
  </si>
  <si>
    <t>10.19756/j.issn.0253.3820.201352</t>
  </si>
  <si>
    <t>Research Progress of Electrochemical Detection of Heavy Metal Ions</t>
  </si>
  <si>
    <t>Wu, Qian; Bi, Hong-Mei; Han, Xiao-Jun</t>
  </si>
  <si>
    <t>CHINESE JOURNAL OF ANALYTICAL CHEMISTRY</t>
  </si>
  <si>
    <t>https://www.webofscience.com/api/gateway?GWVersion=2&amp;SrcAuth=InCites&amp;SrcApp=tsm_test&amp;DestApp=WOS_CPL&amp;DestLinkType=FullRecord&amp;KeyUT=ISI:000626885000004</t>
  </si>
  <si>
    <t>WOS:000724797500001</t>
  </si>
  <si>
    <t>10.1016/j.cej.2021.132565</t>
  </si>
  <si>
    <t>Removal of Microcystis aeruginosa by natural pyrite-activated persulfate: Performance and the significance of iron species</t>
  </si>
  <si>
    <t>Zheng, Xiaoxian; Niu, Xiaojun; Zhang, Dongqing; Ye, Xingyao; Ma, Jinling; Lv, Mengyu; Lin, Zhang</t>
  </si>
  <si>
    <t>https://www.webofscience.com/api/gateway?GWVersion=2&amp;SrcAuth=InCites&amp;SrcApp=tsm_test&amp;DestApp=WOS_CPL&amp;DestLinkType=FullRecord&amp;KeyUT=ISI:000724797500001</t>
  </si>
  <si>
    <t>WOS:000341287700055</t>
  </si>
  <si>
    <t>10.1039/c4ra05749j</t>
  </si>
  <si>
    <t>Novel visible light-induced g-C3N4 quantum dot/BiPO4 nanocrystal composite photocatalysts for efficient degradation of methyl orange</t>
  </si>
  <si>
    <t>Li, Zesheng; Li, Bolin; Peng, Shaohong; Li, Dehao; Yang, Siyuan; Fang, Yueping</t>
  </si>
  <si>
    <t>35144-35148</t>
  </si>
  <si>
    <t>https://www.webofscience.com/api/gateway?GWVersion=2&amp;SrcAuth=InCites&amp;SrcApp=tsm_test&amp;DestApp=WOS_CPL&amp;DestLinkType=FullRecord&amp;KeyUT=ISI:000341287700055</t>
  </si>
  <si>
    <t>WOS:000410606900041</t>
  </si>
  <si>
    <t>10.1016/j.apsusc.2017.06.046</t>
  </si>
  <si>
    <t>Nitrogen-doped 3D reduced graphene oxide/polyaniline composite as active material for supercapacitor electrodes</t>
  </si>
  <si>
    <t>Liu, Zhisen; Li, Dehao; Li, Zesheng; Liu, Zhenghui; Zhang, Zhiyuan</t>
  </si>
  <si>
    <t>339-347</t>
  </si>
  <si>
    <t>https://www.webofscience.com/api/gateway?GWVersion=2&amp;SrcAuth=InCites&amp;SrcApp=tsm_test&amp;DestApp=WOS_CPL&amp;DestLinkType=FullRecord&amp;KeyUT=ISI:000410606900041</t>
  </si>
  <si>
    <t>WOS:000649730000002</t>
  </si>
  <si>
    <t>10.1016/j.jhazmat.2021.125147</t>
  </si>
  <si>
    <t>MEDLINE:33517052</t>
  </si>
  <si>
    <t>Integration of oxygen vacancies into BiOI via a facile alkaline earth ion-doping strategy for the enhanced photocatalytic performance toward indometacin remediation</t>
  </si>
  <si>
    <t>Huang, Jiashu; Zheng, Xiaoshan; Liu, Yang; Wang, Fengliang; Li, Daguang; Liu, Haijin; Li, Ruobai; Chen, Tiansheng; Lv, Wenying; Liu, Guoguang</t>
  </si>
  <si>
    <t>https://www.webofscience.com/api/gateway?GWVersion=2&amp;SrcAuth=InCites&amp;SrcApp=tsm_test&amp;DestApp=WOS_CPL&amp;DestLinkType=FullRecord&amp;KeyUT=ISI:000649730000002</t>
  </si>
  <si>
    <t>WOS:000447581500039</t>
  </si>
  <si>
    <t>10.1021/acsenergylett.8b01448</t>
  </si>
  <si>
    <t>Exceeding 14% Efficiency for Solution-Processed Tandem Organic Solar Cells Combining Fullerene- and Nonfullerene-Based Subcells with Complementary Absorption</t>
  </si>
  <si>
    <t>Guo, Bing; Li, Wanbin; Luo, Guoping; Guo, Xia; Yao, Huifeng; Zhang, Maojie; Hou, Jianhui; Li, Yongfang; Wong, Wai-Yeung</t>
  </si>
  <si>
    <t>ACS ENERGY LETTERS</t>
  </si>
  <si>
    <t>2566-+</t>
  </si>
  <si>
    <t>https://www.webofscience.com/api/gateway?GWVersion=2&amp;SrcAuth=InCites&amp;SrcApp=tsm_test&amp;DestApp=WOS_CPL&amp;DestLinkType=FullRecord&amp;KeyUT=ISI:000447581500039</t>
  </si>
  <si>
    <t>WOS:000595587800022</t>
  </si>
  <si>
    <t>10.1016/j.cjche.2020.06.037</t>
  </si>
  <si>
    <t>Controlled preparation of P-doped g-C3N4 nanosheets for efficient photocatalytic hydrogen production</t>
  </si>
  <si>
    <t>Lin, Qiachun; Li, Zesheng; Lin, Tingjian; Li, Bolin; Liao, Xichun; Yu, Huiqing; Yu, Changlin</t>
  </si>
  <si>
    <t>CHINESE JOURNAL OF CHEMICAL ENGINEERING</t>
  </si>
  <si>
    <t>2677-2688</t>
  </si>
  <si>
    <t>https://www.webofscience.com/api/gateway?GWVersion=2&amp;SrcAuth=InCites&amp;SrcApp=tsm_test&amp;DestApp=WOS_CPL&amp;DestLinkType=FullRecord&amp;KeyUT=ISI:000595587800022</t>
  </si>
  <si>
    <t>WOS:000413009800022</t>
  </si>
  <si>
    <t>10.1016/j.electacta.2017.09.003</t>
  </si>
  <si>
    <t>Controllable synthesis of graphene/NiCo2O4 three-dimensional mesoporous electrocatalysts for efficient methanol oxidation reaction</t>
  </si>
  <si>
    <t>Li, Zesheng; Yang, Rongrong; Li, Bolin; Yu, Mei; Li, Dehao; Wang, Hongqiang; Li, Qingyu</t>
  </si>
  <si>
    <t>180-191</t>
  </si>
  <si>
    <t>https://www.webofscience.com/api/gateway?GWVersion=2&amp;SrcAuth=InCites&amp;SrcApp=tsm_test&amp;DestApp=WOS_CPL&amp;DestLinkType=FullRecord&amp;KeyUT=ISI:000413009800022</t>
  </si>
  <si>
    <t>WOS:000660635400006</t>
  </si>
  <si>
    <t>10.1109/TCST.2020.3015514</t>
  </si>
  <si>
    <t>Compound-Fault Diagnosis of Rotating Machinery: A Fused Imbalance Learning Method</t>
  </si>
  <si>
    <t>Zhang, Jingfei; Zhang, Qinghua; He, Xiao; Sun, Guoxi; Zhou, Donghua</t>
  </si>
  <si>
    <t>IEEE TRANSACTIONS ON CONTROL SYSTEMS TECHNOLOGY</t>
  </si>
  <si>
    <t>1462-1474</t>
  </si>
  <si>
    <t>https://www.webofscience.com/api/gateway?GWVersion=2&amp;SrcAuth=InCites&amp;SrcApp=tsm_test&amp;DestApp=WOS_CPL&amp;DestLinkType=FullRecord&amp;KeyUT=ISI:000660635400006</t>
  </si>
  <si>
    <t>WOS:000623314500006</t>
  </si>
  <si>
    <t>10.1016/j.cej.2020.126231</t>
  </si>
  <si>
    <t>CdS@Ni3S2 for efficient and stable photo-assisted electrochemical (P-EC) overall water splitting</t>
  </si>
  <si>
    <t>Yang, Siyuan; Guan, Haojian; Zhong, Yongming; Quan, Jinxia; Luo, Na; Gao, Qiongzhi; Xu, Yuehua; Peng, Feng; Zhang, Shengsen; Fang, Yueping</t>
  </si>
  <si>
    <t>https://www.webofscience.com/api/gateway?GWVersion=2&amp;SrcAuth=InCites&amp;SrcApp=tsm_test&amp;DestApp=WOS_CPL&amp;DestLinkType=FullRecord&amp;KeyUT=ISI:000623314500006</t>
  </si>
  <si>
    <t>WOS:000474154900022</t>
  </si>
  <si>
    <t>10.1039/c9tc02068c</t>
  </si>
  <si>
    <t>Advances towards the utilization of Vis-NIR light energy by coating YF3:Yb&lt;SUP&gt;3+&lt;/SUP&gt;,Er&lt;SUP&gt;3+&lt;/SUP&gt; over ZnS microspheres triggering hydrogen production and pollutants disposal</t>
  </si>
  <si>
    <t>Li, Xiaoxiao; Yang, Kai; Yu, Changlin; Yang, Shi; Zhang, Kailian; Dai, Wenxin; Ji, Hongbing; Zhu, Lihua; Huang, Weiya; Ouyang, Shaobo</t>
  </si>
  <si>
    <t>JOURNAL OF MATERIALS CHEMISTRY C</t>
  </si>
  <si>
    <t>8053-8062</t>
  </si>
  <si>
    <t>https://www.webofscience.com/api/gateway?GWVersion=2&amp;SrcAuth=InCites&amp;SrcApp=tsm_test&amp;DestApp=WOS_CPL&amp;DestLinkType=FullRecord&amp;KeyUT=ISI:000474154900022</t>
  </si>
  <si>
    <t>WOS:000375577100036</t>
  </si>
  <si>
    <t>10.1109/ACCESS.2016.2550033</t>
  </si>
  <si>
    <t>A Survey on Gas Leakage Source Detection and Boundary Tracking with Wireless Sensor Networks</t>
  </si>
  <si>
    <t>Shu, Lei; Mukherjee, Mithun; Xu, Xiaoling; Wang, Kun; Wu, Xiaoling</t>
  </si>
  <si>
    <t>1700-1715</t>
  </si>
  <si>
    <t>https://www.webofscience.com/api/gateway?GWVersion=2&amp;SrcAuth=InCites&amp;SrcApp=tsm_test&amp;DestApp=WOS_CPL&amp;DestLinkType=FullRecord&amp;KeyUT=ISI:000375577100036</t>
  </si>
  <si>
    <t>WOS:000480496100015</t>
  </si>
  <si>
    <t>10.1021/acs.iecr.9b02176</t>
  </si>
  <si>
    <t>Z-scheme Ag3PO4/Ag/SrTiO3 Heterojunction for Visible-Light Induced Photothermal Synergistic VOCs Degradation with Enhanced Performance</t>
  </si>
  <si>
    <t>Ji, Weikang; Rui, Zebao; Ji, Hongbing</t>
  </si>
  <si>
    <t>INDUSTRIAL &amp; ENGINEERING CHEMISTRY RESEARCH</t>
  </si>
  <si>
    <t>13950-13959</t>
  </si>
  <si>
    <t>https://www.webofscience.com/api/gateway?GWVersion=2&amp;SrcAuth=InCites&amp;SrcApp=tsm_test&amp;DestApp=WOS_CPL&amp;DestLinkType=FullRecord&amp;KeyUT=ISI:000480496100015</t>
  </si>
  <si>
    <t>WOS:000767502100002</t>
  </si>
  <si>
    <t>10.1016/j.resourpol.2022.102620</t>
  </si>
  <si>
    <t>The effect of natural resources and economic factors on energy transition: New evidence from China</t>
  </si>
  <si>
    <t>Huang, Shi-Zheng</t>
  </si>
  <si>
    <t>https://www.webofscience.com/api/gateway?GWVersion=2&amp;SrcAuth=InCites&amp;SrcApp=tsm_test&amp;DestApp=WOS_CPL&amp;DestLinkType=FullRecord&amp;KeyUT=ISI:000767502100002</t>
  </si>
  <si>
    <t>WOS:000522388500236</t>
  </si>
  <si>
    <t>10.3390/ijerph17041360</t>
  </si>
  <si>
    <t>MEDLINE:32093205</t>
  </si>
  <si>
    <t>Preparation, Performances, and Mechanisms of Microbial Flocculants for Wastewater Treatment</t>
  </si>
  <si>
    <t>Li, Huiru; Wu, Shaohua; Du, Cheng; Zhong, Yuanyuan; Yang, Chunping</t>
  </si>
  <si>
    <t>https://www.webofscience.com/api/gateway?GWVersion=2&amp;SrcAuth=InCites&amp;SrcApp=tsm_test&amp;DestApp=WOS_CPL&amp;DestLinkType=FullRecord&amp;KeyUT=ISI:000522388500236</t>
  </si>
  <si>
    <t>WOS:000347799500064</t>
  </si>
  <si>
    <t>10.1109/TIE.2014.2334653</t>
  </si>
  <si>
    <t>Insights of Top-k Query in Duty-Cycled Wireless Sensor Networks</t>
  </si>
  <si>
    <t>Zhu, Chunsheng; Yang, Laurence T.; Shu, Lei; Leung, Victor C. M.; Hara, Takahiro; Nishio, Shojiro</t>
  </si>
  <si>
    <t>1317-1328</t>
  </si>
  <si>
    <t>https://www.webofscience.com/api/gateway?GWVersion=2&amp;SrcAuth=InCites&amp;SrcApp=tsm_test&amp;DestApp=WOS_CPL&amp;DestLinkType=FullRecord&amp;KeyUT=ISI:000347799500064</t>
  </si>
  <si>
    <t>WOS:000371787800116</t>
  </si>
  <si>
    <t>10.3390/s16020215</t>
  </si>
  <si>
    <t>MEDLINE:26861345</t>
  </si>
  <si>
    <t>Industrial Internet of Things-Based Collaborative Sensing Intelligence: Framework and Research Challenges</t>
  </si>
  <si>
    <t>Chen, Yuanfang; Lee, Gyu Myoung; Shu, Lei; Crespi, Noel</t>
  </si>
  <si>
    <t>https://www.webofscience.com/api/gateway?GWVersion=2&amp;SrcAuth=InCites&amp;SrcApp=tsm_test&amp;DestApp=WOS_CPL&amp;DestLinkType=FullRecord&amp;KeyUT=ISI:000371787800116</t>
  </si>
  <si>
    <t>WOS:000456226300053</t>
  </si>
  <si>
    <t>10.1016/j.seppur.2018.10.022</t>
  </si>
  <si>
    <t>Ceo2/Bi2Moo6 heterostructured microspheres with synergistic effect for accelerating photogenerated charge separation</t>
  </si>
  <si>
    <t>Yi, Junhui; Mo, Huimei; Zhang, Bangliang; Song, Jiaxing; Liu, Dongqin; Zhuo, Guanjie</t>
  </si>
  <si>
    <t>474-480</t>
  </si>
  <si>
    <t>https://www.webofscience.com/api/gateway?GWVersion=2&amp;SrcAuth=InCites&amp;SrcApp=tsm_test&amp;DestApp=WOS_CPL&amp;DestLinkType=FullRecord&amp;KeyUT=ISI:000456226300053</t>
  </si>
  <si>
    <t>WOS:001033790500001</t>
  </si>
  <si>
    <t>10.1007/s42773-023-00237-7</t>
  </si>
  <si>
    <t>Biochar-based materials in environmental pollutant elimination, H2 production and CO2 capture applications</t>
  </si>
  <si>
    <t>Fang, Lin; Huang, Tao; Lu, Hua; Wu, Xi-Lin; Chen, Zhongshan; Yang, Hui; Wang, Suhua; Tang, Zhenwu; Li, Zhuang; Hu, Baowei; Wang, Xiangke</t>
  </si>
  <si>
    <t>https://www.webofscience.com/api/gateway?GWVersion=2&amp;SrcAuth=InCites&amp;SrcApp=tsm_test&amp;DestApp=WOS_CPL&amp;DestLinkType=FullRecord&amp;KeyUT=ISI:001033790500001</t>
  </si>
  <si>
    <t>WOS:000458710300044</t>
  </si>
  <si>
    <t>10.1016/j.materresbull.2019.01.002</t>
  </si>
  <si>
    <t>Binary-phase TiO2 modified Bi2MoO6 crystal for effective removal of antibiotics under visible light illumination</t>
  </si>
  <si>
    <t>Liu, Zhen; Tian, Jian; Zeng, Debing; Yu, Changlin; Huang, Weiya; Yang, Kai; Liu, Xingqiang; Liu, Hong</t>
  </si>
  <si>
    <t>336-345</t>
  </si>
  <si>
    <t>https://www.webofscience.com/api/gateway?GWVersion=2&amp;SrcAuth=InCites&amp;SrcApp=tsm_test&amp;DestApp=WOS_CPL&amp;DestLinkType=FullRecord&amp;KeyUT=ISI:000458710300044</t>
  </si>
  <si>
    <t>WOS:000430393800066</t>
  </si>
  <si>
    <t>10.1016/j.scs.2017.12.041</t>
  </si>
  <si>
    <t>A systematic review of data protection and privacy preservation schemes for smart grid communications</t>
  </si>
  <si>
    <t>SUSTAINABLE CITIES AND SOCIETY</t>
  </si>
  <si>
    <t>806-835</t>
  </si>
  <si>
    <t>https://www.webofscience.com/api/gateway?GWVersion=2&amp;SrcAuth=InCites&amp;SrcApp=tsm_test&amp;DestApp=WOS_CPL&amp;DestLinkType=FullRecord&amp;KeyUT=ISI:000430393800066</t>
  </si>
  <si>
    <t>WOS:000738572000008</t>
  </si>
  <si>
    <t>10.1007/s11356-021-17683-0</t>
  </si>
  <si>
    <t>MEDLINE:34984607</t>
  </si>
  <si>
    <t>When would the dark clouds of financial inclusion be over, and the environment becomes clean? The role of national governance</t>
  </si>
  <si>
    <t>Rehman, Mubeen Abdur; Fareed, Zeeshan; Shahzad, Farrukh</t>
  </si>
  <si>
    <t>27651-27663</t>
  </si>
  <si>
    <t>https://www.webofscience.com/api/gateway?GWVersion=2&amp;SrcAuth=InCites&amp;SrcApp=tsm_test&amp;DestApp=WOS_CPL&amp;DestLinkType=FullRecord&amp;KeyUT=ISI:000738572000008</t>
  </si>
  <si>
    <t>WOS:000209844700009</t>
  </si>
  <si>
    <t>10.1109/TETC.2014.2364921</t>
  </si>
  <si>
    <t>Toward Offering More Useful Data Reliably to Mobile Cloud From Wireless Sensor Network</t>
  </si>
  <si>
    <t>Zhu, Chunsheng; Sheng, Zhengguo; Leung, Victor C. M.; Shu, Lei; Yang, Laurence T.</t>
  </si>
  <si>
    <t>IEEE TRANSACTIONS ON EMERGING TOPICS IN COMPUTING</t>
  </si>
  <si>
    <t>84-94</t>
  </si>
  <si>
    <t>https://www.webofscience.com/api/gateway?GWVersion=2&amp;SrcAuth=InCites&amp;SrcApp=tsm_test&amp;DestApp=WOS_CPL&amp;DestLinkType=FullRecord&amp;KeyUT=ISI:000209844700009</t>
  </si>
  <si>
    <t>WOS:001082228500001</t>
  </si>
  <si>
    <t>10.1016/j.jhazmat.2023.132538</t>
  </si>
  <si>
    <t>MEDLINE:37734310</t>
  </si>
  <si>
    <t>Singlet oxygen: Properties, generation, detection, and environmental applications</t>
  </si>
  <si>
    <t>Wang, Yue; Lin, Yan; He, Shanying; Wu, Shaohua; Yang, Chunping</t>
  </si>
  <si>
    <t>https://www.webofscience.com/api/gateway?GWVersion=2&amp;SrcAuth=InCites&amp;SrcApp=tsm_test&amp;DestApp=WOS_CPL&amp;DestLinkType=FullRecord&amp;KeyUT=ISI:001082228500001</t>
  </si>
  <si>
    <t>WOS:000516818700148</t>
  </si>
  <si>
    <t>10.1016/j.apsusc.2020.145309</t>
  </si>
  <si>
    <t>Regulate the crystal and optoelectronic properties of Bi2WO6 nanosheet crystals by Sm&lt;SUP&gt;3+&lt;/SUP&gt; doping for superior visible-light-driven photocatalytic performance</t>
  </si>
  <si>
    <t>Liu, Zhen; Liu, Xingqiang; Wei, Longfu; Yu, Changlin; Yi, Junhui; Ji, Hongbing</t>
  </si>
  <si>
    <t>https://www.webofscience.com/api/gateway?GWVersion=2&amp;SrcAuth=InCites&amp;SrcApp=tsm_test&amp;DestApp=WOS_CPL&amp;DestLinkType=FullRecord&amp;KeyUT=ISI:000516818700148</t>
  </si>
  <si>
    <t>WOS:000413011100038</t>
  </si>
  <si>
    <t>10.1016/j.electacta.2017.09.070</t>
  </si>
  <si>
    <t>One-pot construction of 3-D graphene nanosheets/Ni3S2 nanoparticles composite for high-performance supercapacitors</t>
  </si>
  <si>
    <t>Li, Zesheng; Li, Bolin; Liao, Cuina; Liu, Zhisen; Li, Dehao; Wang, Hongqiang; Li, Qingyu</t>
  </si>
  <si>
    <t>344-356</t>
  </si>
  <si>
    <t>https://www.webofscience.com/api/gateway?GWVersion=2&amp;SrcAuth=InCites&amp;SrcApp=tsm_test&amp;DestApp=WOS_CPL&amp;DestLinkType=FullRecord&amp;KeyUT=ISI:000413011100038</t>
  </si>
  <si>
    <t>WOS:000449247600056</t>
  </si>
  <si>
    <t>10.1016/j.ecoenv.2018.08.063</t>
  </si>
  <si>
    <t>MEDLINE:30144708</t>
  </si>
  <si>
    <t>Migration and fate of metallic elements in a waste mud impoundment and affected river downstream: A case study in Dabaoshan Mine, South China</t>
  </si>
  <si>
    <t>Chen, Meiqin; Lu, Guining; Wu, Jingxiong; Yang, Chengfang; Niu, Xianchun; Tao, Xueqin; Shi, Zhenqing; Yi, Xiaoyun; Dang, Zhi</t>
  </si>
  <si>
    <t>474-483</t>
  </si>
  <si>
    <t>https://www.webofscience.com/api/gateway?GWVersion=2&amp;SrcAuth=InCites&amp;SrcApp=tsm_test&amp;DestApp=WOS_CPL&amp;DestLinkType=FullRecord&amp;KeyUT=ISI:000449247600056</t>
  </si>
  <si>
    <t>WOS:000790330100010</t>
  </si>
  <si>
    <t>10.1016/j.scitotenv.2022.154133</t>
  </si>
  <si>
    <t>MEDLINE:35219664</t>
  </si>
  <si>
    <t>Insights into CO2 adsorption on KOH-activated biochars derived from the mixed sewage sludge and pine sawdust</t>
  </si>
  <si>
    <t>Li, Kai; Zhang, Dongqing; Niu, Xiaojun; Guo, Huafang; Yu, Yuanyuan; Tang, Zhihua; Lin, Zhang; Fu, Mingli</t>
  </si>
  <si>
    <t>https://www.webofscience.com/api/gateway?GWVersion=2&amp;SrcAuth=InCites&amp;SrcApp=tsm_test&amp;DestApp=WOS_CPL&amp;DestLinkType=FullRecord&amp;KeyUT=ISI:000790330100010</t>
  </si>
  <si>
    <t>WOS:000579731000007</t>
  </si>
  <si>
    <t>10.1016/S1872-2067(20)63638-5</t>
  </si>
  <si>
    <t>Highly efficient mixed-metal spinel cobaltite electrocatalysts for the oxygen evolution reaction</t>
  </si>
  <si>
    <t>Tao, Leiming; Guo, Penghu; Zhu, Weiling; Li, Tianle; Zhou, Xiantai; Fu, Yongqing; Yu, Changlin; Ji, Hongbing</t>
  </si>
  <si>
    <t>1855-1863</t>
  </si>
  <si>
    <t>https://www.webofscience.com/api/gateway?GWVersion=2&amp;SrcAuth=InCites&amp;SrcApp=tsm_test&amp;DestApp=WOS_CPL&amp;DestLinkType=FullRecord&amp;KeyUT=ISI:000579731000007</t>
  </si>
  <si>
    <t>WOS:000537419200005</t>
  </si>
  <si>
    <t>10.1016/j.scitotenv.2020.139181</t>
  </si>
  <si>
    <t>MEDLINE:32417481</t>
  </si>
  <si>
    <t>Contamination of pyrethroids in agricultural soils from the Yangtze River Delta, China</t>
  </si>
  <si>
    <t>Deng, Fucai; Sun, Jianteng; Dou, Rongni; Yu, Xiaolong; Wei, Zi; Yang, Chunping; Zeng, Xiangfeng; Zhu, Lizhong</t>
  </si>
  <si>
    <t>https://www.webofscience.com/api/gateway?GWVersion=2&amp;SrcAuth=InCites&amp;SrcApp=tsm_test&amp;DestApp=WOS_CPL&amp;DestLinkType=FullRecord&amp;KeyUT=ISI:000537419200005</t>
  </si>
  <si>
    <t>WOS:000634711700001</t>
  </si>
  <si>
    <t>10.1016/j.seppur.2021.118434</t>
  </si>
  <si>
    <t>Construction of bifunctional 3-D ordered mesoporous catalyst for oxidative desulfurization</t>
  </si>
  <si>
    <t>Zou, Juncong; Lin, Yan; Wu, Shaohua; Wu, Mengjie; Yang, Chunping</t>
  </si>
  <si>
    <t>https://www.webofscience.com/api/gateway?GWVersion=2&amp;SrcAuth=InCites&amp;SrcApp=tsm_test&amp;DestApp=WOS_CPL&amp;DestLinkType=FullRecord&amp;KeyUT=ISI:000634711700001</t>
  </si>
  <si>
    <t>WOS:000701215700008</t>
  </si>
  <si>
    <t>10.1016/j.scitotenv.2021.148941</t>
  </si>
  <si>
    <t>MEDLINE:34328876</t>
  </si>
  <si>
    <t>Construct interesting CuS/TiO2 architectures for effective removal of Cr(VI) in simulated wastewater via the strong synergistic adsorption and photocatalytic process</t>
  </si>
  <si>
    <t>Wu, Zhen; Liu, Xingqiang; Yu, Changlin; Li, Fang; Zhou, Wanqin; Wei, Longfu</t>
  </si>
  <si>
    <t>https://www.webofscience.com/api/gateway?GWVersion=2&amp;SrcAuth=InCites&amp;SrcApp=tsm_test&amp;DestApp=WOS_CPL&amp;DestLinkType=FullRecord&amp;KeyUT=ISI:000701215700008</t>
  </si>
  <si>
    <t>WOS:000636259900003</t>
  </si>
  <si>
    <t>10.1016/j.jclepro.2021.126343</t>
  </si>
  <si>
    <t>Application of novel hybrid deep leaning model for cleaner production in a paper industrial wastewater treatment system</t>
  </si>
  <si>
    <t>Li, Xiaoyong; Yi, Xiaohui; Liu, Zhenghui; Liu, Hongbin; Chen, Tao; Niu, Guoqiang; Yan, Bo; Chen, Chen; Huang, Mingzhi; Ying, Guangguo</t>
  </si>
  <si>
    <t>https://www.webofscience.com/api/gateway?GWVersion=2&amp;SrcAuth=InCites&amp;SrcApp=tsm_test&amp;DestApp=WOS_CPL&amp;DestLinkType=FullRecord&amp;KeyUT=ISI:000636259900003</t>
  </si>
  <si>
    <t>WOS:000431409300001</t>
  </si>
  <si>
    <t>10.1109/ACCESS.2016.2633288</t>
  </si>
  <si>
    <t>A Multi-objective Hybrid Cloud Resource scheduling Method Based on Deadline and Cost Constraints</t>
  </si>
  <si>
    <t>Zuo, Liyun; Shu, Lei; Dong, Shoubin; Chen, Yuanfang; Yan, Li</t>
  </si>
  <si>
    <t>22067-22080</t>
  </si>
  <si>
    <t>https://www.webofscience.com/api/gateway?GWVersion=2&amp;SrcAuth=InCites&amp;SrcApp=tsm_test&amp;DestApp=WOS_CPL&amp;DestLinkType=FullRecord&amp;KeyUT=ISI:000431409300001</t>
  </si>
  <si>
    <t>WOS:000494035800016</t>
  </si>
  <si>
    <t>10.1016/j.susmat.2019.e00127</t>
  </si>
  <si>
    <t>Surface decoration of microdisk-like g-C3N4/diatomite with Ag/AgCl nanoparticles for application in Cr(VI) reduction</t>
  </si>
  <si>
    <t>He, Hongbo; Li, Jiade; Yu, Changlin; Luo, Zhuangzhu</t>
  </si>
  <si>
    <t>SUSTAINABLE MATERIALS AND TECHNOLOGIES</t>
  </si>
  <si>
    <t>https://www.webofscience.com/api/gateway?GWVersion=2&amp;SrcAuth=InCites&amp;SrcApp=tsm_test&amp;DestApp=WOS_CPL&amp;DestLinkType=FullRecord&amp;KeyUT=ISI:000494035800016</t>
  </si>
  <si>
    <t>WOS:000504448700018</t>
  </si>
  <si>
    <t>10.1016/j.molstruc.2019.127373</t>
  </si>
  <si>
    <t>Selective adsorption of anionic dyes from aqueous solution by a novel β-cyclodextrin-based polymer</t>
  </si>
  <si>
    <t>Jiang, Hong-Liu; Xu, Meng-Ya; Xie, Ze-Wu; Hai, Wei; Xie, Xiao-Lin; He, Fu-An</t>
  </si>
  <si>
    <t>JOURNAL OF MOLECULAR STRUCTURE</t>
  </si>
  <si>
    <t>https://www.webofscience.com/api/gateway?GWVersion=2&amp;SrcAuth=InCites&amp;SrcApp=tsm_test&amp;DestApp=WOS_CPL&amp;DestLinkType=FullRecord&amp;KeyUT=ISI:000504448700018</t>
  </si>
  <si>
    <t>WOS:000860183400001</t>
  </si>
  <si>
    <t>10.1002/smll.202203589</t>
  </si>
  <si>
    <t>MEDLINE:36148825</t>
  </si>
  <si>
    <t>Recent Progress of Diatomic Catalysts: General Design Fundamentals and Diversified Catalytic Applications</t>
  </si>
  <si>
    <t>Hu, Yifan; Li, Zesheng; Li, Bolin; Yu, Changlin</t>
  </si>
  <si>
    <t>SMALL</t>
  </si>
  <si>
    <t>https://www.webofscience.com/api/gateway?GWVersion=2&amp;SrcAuth=InCites&amp;SrcApp=tsm_test&amp;DestApp=WOS_CPL&amp;DestLinkType=FullRecord&amp;KeyUT=ISI:000860183400001</t>
  </si>
  <si>
    <t>WOS:000714038600001</t>
  </si>
  <si>
    <t>10.1007/s11783-021-1495-2</t>
  </si>
  <si>
    <t>Quorum sensing regulation methods and their effects on biofilm in biological waste treatment systems: A review</t>
  </si>
  <si>
    <t>Sun, Zhuqiu; Xi, Jinying; Yang, Chunping; Cong, Wenjie</t>
  </si>
  <si>
    <t>https://www.webofscience.com/api/gateway?GWVersion=2&amp;SrcAuth=InCites&amp;SrcApp=tsm_test&amp;DestApp=WOS_CPL&amp;DestLinkType=FullRecord&amp;KeyUT=ISI:000714038600001</t>
  </si>
  <si>
    <t>WOS:000411757800034</t>
  </si>
  <si>
    <t>10.1109/ACCESS.2017.2728789</t>
  </si>
  <si>
    <t>Path-Loss-Based fingerprint Localization Approach for Location-Based Services in Indoor Environments</t>
  </si>
  <si>
    <t>Zhang, Jie; Han, Guangjie; Sun, Ning; Shu, Lei</t>
  </si>
  <si>
    <t>13756-13769</t>
  </si>
  <si>
    <t>https://www.webofscience.com/api/gateway?GWVersion=2&amp;SrcAuth=InCites&amp;SrcApp=tsm_test&amp;DestApp=WOS_CPL&amp;DestLinkType=FullRecord&amp;KeyUT=ISI:000411757800034</t>
  </si>
  <si>
    <t>WOS:000390077000009</t>
  </si>
  <si>
    <t>10.1016/j.adhoc.2016.10.007</t>
  </si>
  <si>
    <t>ICMDS: Secure inter-cluster multiple-key distribution scheme for wireless sensor networks</t>
  </si>
  <si>
    <t>Mehmood, Amjad; Umar, Muhammad Muneer; Song, Houbing</t>
  </si>
  <si>
    <t>AD HOC NETWORKS</t>
  </si>
  <si>
    <t>97-106</t>
  </si>
  <si>
    <t>https://www.webofscience.com/api/gateway?GWVersion=2&amp;SrcAuth=InCites&amp;SrcApp=tsm_test&amp;DestApp=WOS_CPL&amp;DestLinkType=FullRecord&amp;KeyUT=ISI:000390077000009</t>
  </si>
  <si>
    <t>WOS:000803121100011</t>
  </si>
  <si>
    <t>10.1109/JIOT.2021.3075317</t>
  </si>
  <si>
    <t>Hybrid Cache Management in IoT-Based Named Data Networking</t>
  </si>
  <si>
    <t>Naeem, Muhammad Ali; Nguyen, Tu N.; Ali, Rashid; Cengiz, Korhan; Meng, Yahui; Khurshaid, Tahir</t>
  </si>
  <si>
    <t>7140-7150</t>
  </si>
  <si>
    <t>https://www.webofscience.com/api/gateway?GWVersion=2&amp;SrcAuth=InCites&amp;SrcApp=tsm_test&amp;DestApp=WOS_CPL&amp;DestLinkType=FullRecord&amp;KeyUT=ISI:000803121100011</t>
  </si>
  <si>
    <t>WOS:000461445300006</t>
  </si>
  <si>
    <t>10.1039/c8ra10121c</t>
  </si>
  <si>
    <t>MEDLINE:35518655</t>
  </si>
  <si>
    <t>Highly exfoliated montmorillonite clay reinforced thermoplastic polyurethane elastomer: in situ preparation and efficient strengthening</t>
  </si>
  <si>
    <t>Xu, Jingshui; Cheng, Lihua; Zhang, Zhong; Zhang, Ling; Xiong, Cen; Huang, Weishan; Xie, Yashui; Yang, Liping</t>
  </si>
  <si>
    <t>8184-8196</t>
  </si>
  <si>
    <t>https://www.webofscience.com/api/gateway?GWVersion=2&amp;SrcAuth=InCites&amp;SrcApp=tsm_test&amp;DestApp=WOS_CPL&amp;DestLinkType=FullRecord&amp;KeyUT=ISI:000461445300006</t>
  </si>
  <si>
    <t>WOS:000696416100003</t>
  </si>
  <si>
    <t>10.1016/j.jclepro.2021.128372</t>
  </si>
  <si>
    <t>Enhanced selective removal of Pb(II) by modification low-cost bio-sorbent: Experiment and theoretical calculations</t>
  </si>
  <si>
    <t>Xiong, Chao; Xue, Can; Huang, Liyun; Hu, Peng; Fan, Ping; Wang, Shixing; Zhou, Xiantai; Yang, Zujin; Wang, Yongqing; Ji, Hongbing</t>
  </si>
  <si>
    <t>https://www.webofscience.com/api/gateway?GWVersion=2&amp;SrcAuth=InCites&amp;SrcApp=tsm_test&amp;DestApp=WOS_CPL&amp;DestLinkType=FullRecord&amp;KeyUT=ISI:000696416100003</t>
  </si>
  <si>
    <t>WOS:000479313800016</t>
  </si>
  <si>
    <t>10.1039/c9en00482c</t>
  </si>
  <si>
    <t>Dual metal-free polymer reactive sites for the efficient degradation of diclofenac by visible light-driven oxygen reduction to superoxide radical and hydrogen peroxide</t>
  </si>
  <si>
    <t>Zhang, Qianxin; Tan, Cuiwen; Zheng, Xiaoshan; Chen, Ping; Zhuo, Meihui; Chen, Tiansheng; Xie, Zhijie; Wang, Fengliang; Liu, Haijin; Liu, Yang; Zhang, Xiangdan; Lv, Wenying; Liu, Guoguang</t>
  </si>
  <si>
    <t>2577-2590</t>
  </si>
  <si>
    <t>https://www.webofscience.com/api/gateway?GWVersion=2&amp;SrcAuth=InCites&amp;SrcApp=tsm_test&amp;DestApp=WOS_CPL&amp;DestLinkType=FullRecord&amp;KeyUT=ISI:000479313800016</t>
  </si>
  <si>
    <t>WOS:000566446500077</t>
  </si>
  <si>
    <t>10.1016/j.chemosphere.2020.127343</t>
  </si>
  <si>
    <t>MEDLINE:32947672</t>
  </si>
  <si>
    <t>Defect-modified reduced graphitic carbon nitride (RCN) enhanced oxidation performance for photocatalytic degradation of diclofenac</t>
  </si>
  <si>
    <t>Jin, Xiaoyu; Wu, Yuliang; Zhang, Qianxin; Wang, Fengliang; Chen, Ping; Liu, Haijin; Huang, ShouBin; Wu, Jianqing; Tu, Ningyu; Lv, Wenying; Liu, Guoguang</t>
  </si>
  <si>
    <t>https://www.webofscience.com/api/gateway?GWVersion=2&amp;SrcAuth=InCites&amp;SrcApp=tsm_test&amp;DestApp=WOS_CPL&amp;DestLinkType=FullRecord&amp;KeyUT=ISI:000566446500077</t>
  </si>
  <si>
    <t>WOS:000617412500001</t>
  </si>
  <si>
    <t>10.1007/s11036-020-01703-3</t>
  </si>
  <si>
    <t>Convolutional Neural Network for the Semantic Segmentation of Remote Sensing Images</t>
  </si>
  <si>
    <t>Alam, Muhammad; Wang, Jian-Feng; Guangpei, Cong; Yunrong, L., V; Chen, Yuanfang</t>
  </si>
  <si>
    <t>MOBILE NETWORKS &amp; APPLICATIONS</t>
  </si>
  <si>
    <t>200-215</t>
  </si>
  <si>
    <t>https://www.webofscience.com/api/gateway?GWVersion=2&amp;SrcAuth=InCites&amp;SrcApp=tsm_test&amp;DestApp=WOS_CPL&amp;DestLinkType=FullRecord&amp;KeyUT=ISI:000617412500001</t>
  </si>
  <si>
    <t>WOS:000550200800001</t>
  </si>
  <si>
    <t>10.3390/en13123113</t>
  </si>
  <si>
    <t>Assessment of Green Methanol Production Potential and Related Economic and Environmental Benefits: The Case of China</t>
  </si>
  <si>
    <t>Bazaluk, Oleg; Havrysh, Valerii; Nitsenko, Vitalii; Balezentis, Tomas; Streimikiene, Dalia; Tarkhanova, Elena A.</t>
  </si>
  <si>
    <t>ENERGIES</t>
  </si>
  <si>
    <t>https://www.webofscience.com/api/gateway?GWVersion=2&amp;SrcAuth=InCites&amp;SrcApp=tsm_test&amp;DestApp=WOS_CPL&amp;DestLinkType=FullRecord&amp;KeyUT=ISI:000550200800001</t>
  </si>
  <si>
    <t>WOS:000514902000017</t>
  </si>
  <si>
    <t>10.1016/j.apsusc.2020.145341</t>
  </si>
  <si>
    <t>1T phase boosted MoSe2/pg-C3N4 with Z-scheme heterojunction for enhanced photocatalytic degradation of contaminants</t>
  </si>
  <si>
    <t>Wang, Yi; Xiao, Xinyan; Chen, Jiayi; Lu, Mingli; Zeng, Xingye</t>
  </si>
  <si>
    <t>https://www.webofscience.com/api/gateway?GWVersion=2&amp;SrcAuth=InCites&amp;SrcApp=tsm_test&amp;DestApp=WOS_CPL&amp;DestLinkType=FullRecord&amp;KeyUT=ISI:000514902000017</t>
  </si>
  <si>
    <t>WOS:000446056900001</t>
  </si>
  <si>
    <t>10.1109/JSYST.2015.2411745</t>
  </si>
  <si>
    <t>The Critical Patients Localization Algorithm Using Sparse Representation for Mixed Signals in Emergency Healthcare System</t>
  </si>
  <si>
    <t>Wan, Liangtian; Han, Guangjie; Shu, Lei; Feng, Naixing</t>
  </si>
  <si>
    <t>52-63</t>
  </si>
  <si>
    <t>https://www.webofscience.com/api/gateway?GWVersion=2&amp;SrcAuth=InCites&amp;SrcApp=tsm_test&amp;DestApp=WOS_CPL&amp;DestLinkType=FullRecord&amp;KeyUT=ISI:000446056900001</t>
  </si>
  <si>
    <t>WOS:000392929700007</t>
  </si>
  <si>
    <t>Real-Time Load Reduction in Multimedia Big Data for Mobile Internet</t>
  </si>
  <si>
    <t>Wang, Kun; Mi, Jun; Xu, Chenhan; Zhu, Qingquan; Shu, Lei; Deng, Der-Jiunn</t>
  </si>
  <si>
    <t>ACM TRANSACTIONS ON MULTIMEDIA COMPUTING COMMUNICATIONS AND APPLICATIONS</t>
  </si>
  <si>
    <t>https://www.webofscience.com/api/gateway?GWVersion=2&amp;SrcAuth=InCites&amp;SrcApp=tsm_test&amp;DestApp=WOS_CPL&amp;DestLinkType=FullRecord&amp;KeyUT=ISI:000392929700007</t>
  </si>
  <si>
    <t>WOS:000442385600044</t>
  </si>
  <si>
    <t>10.1016/j.cma.2018.04.034</t>
  </si>
  <si>
    <t>Parameterized level-set based topology optimization method considering symmetry and pattern repetition constraints</t>
  </si>
  <si>
    <t>Liu, Yang; Li, Zuyu; Wei, Peng; Wang, Wenwen</t>
  </si>
  <si>
    <t>COMPUTER METHODS IN APPLIED MECHANICS AND ENGINEERING</t>
  </si>
  <si>
    <t>1079-1101</t>
  </si>
  <si>
    <t>https://www.webofscience.com/api/gateway?GWVersion=2&amp;SrcAuth=InCites&amp;SrcApp=tsm_test&amp;DestApp=WOS_CPL&amp;DestLinkType=FullRecord&amp;KeyUT=ISI:000442385600044</t>
  </si>
  <si>
    <t>WOS:000616232300106</t>
  </si>
  <si>
    <t>10.1016/j.scitotenv.2020.142757</t>
  </si>
  <si>
    <t>MEDLINE:33097252</t>
  </si>
  <si>
    <t>Organophosphorus pesticides in greenhouse and open-field soils across China: Distribution characteristic, polluted pathway and health risk</t>
  </si>
  <si>
    <t>Li, Zhiheng; Sun, Jianteng; Zhu, Lizhong</t>
  </si>
  <si>
    <t>https://www.webofscience.com/api/gateway?GWVersion=2&amp;SrcAuth=InCites&amp;SrcApp=tsm_test&amp;DestApp=WOS_CPL&amp;DestLinkType=FullRecord&amp;KeyUT=ISI:000616232300106</t>
  </si>
  <si>
    <t>WOS:000394736000042</t>
  </si>
  <si>
    <t>10.1021/acs.joc.6b02751</t>
  </si>
  <si>
    <t>MEDLINE:28117997</t>
  </si>
  <si>
    <t>N,N-Dimethylformamide (DMF) as a Source of Oxygen To Access α-Hydroxy Arones via the α-Hydroxylation of Arones</t>
  </si>
  <si>
    <t>Liu, Weibing; Chen, Cui; Zhou, Peng</t>
  </si>
  <si>
    <t>JOURNAL OF ORGANIC CHEMISTRY</t>
  </si>
  <si>
    <t>2219-2222</t>
  </si>
  <si>
    <t>https://www.webofscience.com/api/gateway?GWVersion=2&amp;SrcAuth=InCites&amp;SrcApp=tsm_test&amp;DestApp=WOS_CPL&amp;DestLinkType=FullRecord&amp;KeyUT=ISI:000394736000042</t>
  </si>
  <si>
    <t>WOS:000504130200021</t>
  </si>
  <si>
    <t>10.1016/j.jcis.2019.10.069</t>
  </si>
  <si>
    <t>MEDLINE:31670016</t>
  </si>
  <si>
    <t>N, S-codoped CNTs supported Co4S3 nanoparticles prepared by using CdS nanorods as sulfur sources and hard templates: An efficient catalyst for reversible oxygen electrocatalysis</t>
  </si>
  <si>
    <t>Zhao, Dengke; Tang, Zhenghua; Xu, Wei; Wu, Zexing; Ma, Li-Jun; Cui, Zhiming; Yang, Chenghao; Li, Ligui</t>
  </si>
  <si>
    <t>186-197</t>
  </si>
  <si>
    <t>https://www.webofscience.com/api/gateway?GWVersion=2&amp;SrcAuth=InCites&amp;SrcApp=tsm_test&amp;DestApp=WOS_CPL&amp;DestLinkType=FullRecord&amp;KeyUT=ISI:000504130200021</t>
  </si>
  <si>
    <t>WOS:000662642300002</t>
  </si>
  <si>
    <t>10.1016/j.scitotenv.2021.147774</t>
  </si>
  <si>
    <t>MEDLINE:34023604</t>
  </si>
  <si>
    <t>Enhanced bioremediation of 2,3′,4,4′,5-pentachlorodiphenyl by consortium GYB1 immobilized on sodium alginate-biochar</t>
  </si>
  <si>
    <t>Ouyang, Xiaofang; Yin, Hua; Yu, Xiaolong; Guo, Zhanyu; Zhu, Minghan; Lu, Guining; Dang, Zhi</t>
  </si>
  <si>
    <t>https://www.webofscience.com/api/gateway?GWVersion=2&amp;SrcAuth=InCites&amp;SrcApp=tsm_test&amp;DestApp=WOS_CPL&amp;DestLinkType=FullRecord&amp;KeyUT=ISI:000662642300002</t>
  </si>
  <si>
    <t>WOS:000361484700014</t>
  </si>
  <si>
    <t>10.1007/s00500-014-1406-6</t>
  </si>
  <si>
    <t>Dynamic deployment of virtual machines in cloud computing using multi-objective optimization</t>
  </si>
  <si>
    <t>Xu, Bo; Peng, Zhiping; Xiao, Fangxiong; Gates, Antonio Marcel; Yu, Jian-Ping</t>
  </si>
  <si>
    <t>2265-2273</t>
  </si>
  <si>
    <t>https://www.webofscience.com/api/gateway?GWVersion=2&amp;SrcAuth=InCites&amp;SrcApp=tsm_test&amp;DestApp=WOS_CPL&amp;DestLinkType=FullRecord&amp;KeyUT=ISI:000361484700014</t>
  </si>
  <si>
    <t>WOS:000371388200134</t>
  </si>
  <si>
    <t>10.1109/ACCESS.2015.2482981</t>
  </si>
  <si>
    <t>Distributed Parameter Estimation for Mobile Wireless Sensor Network Based on Cloud Computing in Battlefield Surveillance System</t>
  </si>
  <si>
    <t>Wan, Liangtian; Han, Guangjie; Shu, Lei; Feng, Naixing; Zhu, Chunsheng; Lloret, Jaime</t>
  </si>
  <si>
    <t>1729-1739</t>
  </si>
  <si>
    <t>https://www.webofscience.com/api/gateway?GWVersion=2&amp;SrcAuth=InCites&amp;SrcApp=tsm_test&amp;DestApp=WOS_CPL&amp;DestLinkType=FullRecord&amp;KeyUT=ISI:000371388200134</t>
  </si>
  <si>
    <t>WOS:000691585900005</t>
  </si>
  <si>
    <t>10.1016/j.wasman.2021.07.034</t>
  </si>
  <si>
    <t>MEDLINE:34364151</t>
  </si>
  <si>
    <t>Decoupling economic development from municipal solid waste generation in China's cities: Assessment and prediction based on Tapio method and EKC models</t>
  </si>
  <si>
    <t>Wang, Kaifeng; Zhu, Yanliang; Zhang, Jianping</t>
  </si>
  <si>
    <t>WASTE MANAGEMENT</t>
  </si>
  <si>
    <t>37-48</t>
  </si>
  <si>
    <t>https://www.webofscience.com/api/gateway?GWVersion=2&amp;SrcAuth=InCites&amp;SrcApp=tsm_test&amp;DestApp=WOS_CPL&amp;DestLinkType=FullRecord&amp;KeyUT=ISI:000691585900005</t>
  </si>
  <si>
    <t>WOS:000797228700001</t>
  </si>
  <si>
    <t>10.1002/adfm.202201166</t>
  </si>
  <si>
    <t>Constructing Flexible All-Solid-State Supercapacitors from 3D Nanosheets Active Bricks via 3D Manufacturing Technology: A Perspective Review</t>
  </si>
  <si>
    <t>Li, Bolin; Yu, Mei; Li, Zesheng; Yu, Changlin; Wang, Hongqiang; Li, Qingyu</t>
  </si>
  <si>
    <t>https://www.webofscience.com/api/gateway?GWVersion=2&amp;SrcAuth=InCites&amp;SrcApp=tsm_test&amp;DestApp=WOS_CPL&amp;DestLinkType=FullRecord&amp;KeyUT=ISI:000797228700001</t>
  </si>
  <si>
    <t>WOS:000926107600001</t>
  </si>
  <si>
    <t>10.1016/j.watres.2023.119659</t>
  </si>
  <si>
    <t>MEDLINE:36716570</t>
  </si>
  <si>
    <t>Carbonyl and defect of metal-free char trigger electron transfer and O2&lt;SUP&gt;-&lt;/SUP&gt; in persulfate activation for Aniline aerofloat degradation</t>
  </si>
  <si>
    <t>Yang, Hailan; Qiu, Rongliang; Tang, Yetao; Ye, Shujing; Wu, Shaohua; Qin, Fanzhi; Xiang, Ling; Tan, Xiaofei; Zeng, Guangming; Yan, Ming</t>
  </si>
  <si>
    <t>https://www.webofscience.com/api/gateway?GWVersion=2&amp;SrcAuth=InCites&amp;SrcApp=tsm_test&amp;DestApp=WOS_CPL&amp;DestLinkType=FullRecord&amp;KeyUT=ISI:000926107600001</t>
  </si>
  <si>
    <t>WOS:000448345200013</t>
  </si>
  <si>
    <t>10.1039/c8qo00868j</t>
  </si>
  <si>
    <t>ATRA-like alkylation-peroxidation of alkenes with trichloromethyl derivatives by the combination of tBuOOH and NEt3</t>
  </si>
  <si>
    <t>Chen, Cui; Tan, Hua; Liu, Bifu; Yue, Chaochao; Liu, Weibing</t>
  </si>
  <si>
    <t>ORGANIC CHEMISTRY FRONTIERS</t>
  </si>
  <si>
    <t>3143-3147</t>
  </si>
  <si>
    <t>https://www.webofscience.com/api/gateway?GWVersion=2&amp;SrcAuth=InCites&amp;SrcApp=tsm_test&amp;DestApp=WOS_CPL&amp;DestLinkType=FullRecord&amp;KeyUT=ISI:000448345200013</t>
  </si>
  <si>
    <t>WOS:000521200000010</t>
  </si>
  <si>
    <t>10.1039/c9ta13192b</t>
  </si>
  <si>
    <t>A facile route to fabricate double atom catalysts with controllable atomic spacing for the r-WGS reaction</t>
  </si>
  <si>
    <t>Chen, Hongyu; Zhang, Ying; He, Qian; Zhang, Hao; Xu, Sheng; He, Xiaohui; Ji, Hongbing</t>
  </si>
  <si>
    <t>2364-2368</t>
  </si>
  <si>
    <t>https://www.webofscience.com/api/gateway?GWVersion=2&amp;SrcAuth=InCites&amp;SrcApp=tsm_test&amp;DestApp=WOS_CPL&amp;DestLinkType=FullRecord&amp;KeyUT=ISI:000521200000010</t>
  </si>
  <si>
    <t>WOS:000458411600004</t>
  </si>
  <si>
    <t>10.1166/jnn.2019.16588</t>
  </si>
  <si>
    <t>MEDLINE:30744734</t>
  </si>
  <si>
    <t>A Critical Perspective on CO2 Conversions into Chemicals and Fuels</t>
  </si>
  <si>
    <t>Sun, Yong; Lin, Zhipeng; Peng, Shao Hong; Sage, Valerie; Sun, Zhi</t>
  </si>
  <si>
    <t>JOURNAL OF NANOSCIENCE AND NANOTECHNOLOGY</t>
  </si>
  <si>
    <t>3097-3109</t>
  </si>
  <si>
    <t>https://www.webofscience.com/api/gateway?GWVersion=2&amp;SrcAuth=InCites&amp;SrcApp=tsm_test&amp;DestApp=WOS_CPL&amp;DestLinkType=FullRecord&amp;KeyUT=ISI:000458411600004</t>
  </si>
  <si>
    <t>WOS:000337996800007</t>
  </si>
  <si>
    <t>10.1016/j.jnca.2014.03.014</t>
  </si>
  <si>
    <t>The impacts of mobility models on DV-hop based localization in Mobile Wireless Sensor Networks</t>
  </si>
  <si>
    <t>Han, Guangjie; Chao, Jia; Zhang, Chenyu; Shu, Lei; Li, Qingwu</t>
  </si>
  <si>
    <t>70-79</t>
  </si>
  <si>
    <t>https://www.webofscience.com/api/gateway?GWVersion=2&amp;SrcAuth=InCites&amp;SrcApp=tsm_test&amp;DestApp=WOS_CPL&amp;DestLinkType=FullRecord&amp;KeyUT=ISI:000337996800007</t>
  </si>
  <si>
    <t>WOS:000350446000030</t>
  </si>
  <si>
    <t>10.1016/j.electacta.2015.01.189</t>
  </si>
  <si>
    <t>Mesoporous carbon microspheres with high capacitive performances for supercapacitors</t>
  </si>
  <si>
    <t>Li, Zesheng; Li, Dehao; Liu, Zhenghui; Li, Bolin; Ge, Chunyu; Fang, Yueping</t>
  </si>
  <si>
    <t>237-245</t>
  </si>
  <si>
    <t>https://www.webofscience.com/api/gateway?GWVersion=2&amp;SrcAuth=InCites&amp;SrcApp=tsm_test&amp;DestApp=WOS_CPL&amp;DestLinkType=FullRecord&amp;KeyUT=ISI:000350446000030</t>
  </si>
  <si>
    <t>WOS:000481929100001</t>
  </si>
  <si>
    <t>Mechanical Properties and Mullins Effect in Natural Rubber Reinforced by Grafted Carbon Black</t>
  </si>
  <si>
    <t>Fu, Wen; Wang, Li; Huang, Jianning; Liu, Cuiwen; Peng, Wenlong; Xiao, Haotuo; Li, Shenglin</t>
  </si>
  <si>
    <t>ADVANCES IN POLYMER TECHNOLOGY</t>
  </si>
  <si>
    <t>https://www.webofscience.com/api/gateway?GWVersion=2&amp;SrcAuth=InCites&amp;SrcApp=tsm_test&amp;DestApp=WOS_CPL&amp;DestLinkType=FullRecord&amp;KeyUT=ISI:000481929100001</t>
  </si>
  <si>
    <t>WOS:000552126200012</t>
  </si>
  <si>
    <t>10.1016/j.knosys.2020.106103</t>
  </si>
  <si>
    <t>Lightweight multi-scale residual networks with attention for image super-resolution</t>
  </si>
  <si>
    <t>Liu, Huan; Cao, Feilong; Wen, Chenglin; Zhang, Qinghua</t>
  </si>
  <si>
    <t>KNOWLEDGE-BASED SYSTEMS</t>
  </si>
  <si>
    <t>https://www.webofscience.com/api/gateway?GWVersion=2&amp;SrcAuth=InCites&amp;SrcApp=tsm_test&amp;DestApp=WOS_CPL&amp;DestLinkType=FullRecord&amp;KeyUT=ISI:000552126200012</t>
  </si>
  <si>
    <t>WOS:000601062500008</t>
  </si>
  <si>
    <t>10.1016/j.saa.2020.119037</t>
  </si>
  <si>
    <t>MEDLINE:33086143</t>
  </si>
  <si>
    <t>Facile detection of carbendazim in food using TLC-SERS on diatomite thin layer chromatography</t>
  </si>
  <si>
    <t>Shen, Zhengdong; Fan, Qinzhen; Yu, Qian; Wang, Rui; Wang, Huan; Kong, Xianming</t>
  </si>
  <si>
    <t>SPECTROCHIMICA ACTA PART A-MOLECULAR AND BIOMOLECULAR SPECTROSCOPY</t>
  </si>
  <si>
    <t>https://www.webofscience.com/api/gateway?GWVersion=2&amp;SrcAuth=InCites&amp;SrcApp=tsm_test&amp;DestApp=WOS_CPL&amp;DestLinkType=FullRecord&amp;KeyUT=ISI:000601062500008</t>
  </si>
  <si>
    <t>WOS:000728386700001</t>
  </si>
  <si>
    <t>10.1016/j.cej.2021.131440</t>
  </si>
  <si>
    <t>Engineering NSAIDs imprinted UiO-66s for markedly enhanced adsorption of coexisting diclofenac sodium and Cu(II) and their synergistic adsorption mechanism</t>
  </si>
  <si>
    <t>Li, Sihan; Gan, Yanqi; Shah, Syed Jalil; Wang, Ruimeng; Gong, Wenxue; Wei, Rule; Ji, Hongbing; Zhao, Zhongxing; Zhao, Zhenxia</t>
  </si>
  <si>
    <t>https://www.webofscience.com/api/gateway?GWVersion=2&amp;SrcAuth=InCites&amp;SrcApp=tsm_test&amp;DestApp=WOS_CPL&amp;DestLinkType=FullRecord&amp;KeyUT=ISI:000728386700001</t>
  </si>
  <si>
    <t>WOS:000782586900001</t>
  </si>
  <si>
    <t>10.1002/sstr.202200041</t>
  </si>
  <si>
    <t>Emerging Ultrahigh-Density Single-Atom Catalysts for Versatile Heterogeneous Catalysis Applications: Redefinition, Recent Progress, and Challenges</t>
  </si>
  <si>
    <t>Li, Zesheng; Li, Bolin; Hu, Yifan; Liao, Xichun; Yu, Huiqing; Yu, Changlin</t>
  </si>
  <si>
    <t>SMALL STRUCTURES</t>
  </si>
  <si>
    <t>https://www.webofscience.com/api/gateway?GWVersion=2&amp;SrcAuth=InCites&amp;SrcApp=tsm_test&amp;DestApp=WOS_CPL&amp;DestLinkType=FullRecord&amp;KeyUT=ISI:000782586900001</t>
  </si>
  <si>
    <t>WOS:000459112100040</t>
  </si>
  <si>
    <t>10.3390/ijerph16020205</t>
  </si>
  <si>
    <t>MEDLINE:30642075</t>
  </si>
  <si>
    <t>Effects of Pretreatment Methods of Wheat Straw on Adsorption of Cd(II) from Waterlogged Paddy Soil</t>
  </si>
  <si>
    <t>Wu, Mengjie; Liu, Hongyu; Yang, Chunping</t>
  </si>
  <si>
    <t>https://www.webofscience.com/api/gateway?GWVersion=2&amp;SrcAuth=InCites&amp;SrcApp=tsm_test&amp;DestApp=WOS_CPL&amp;DestLinkType=FullRecord&amp;KeyUT=ISI:000459112100040</t>
  </si>
  <si>
    <t>WOS:000371787800100</t>
  </si>
  <si>
    <t>10.3390/s16020229</t>
  </si>
  <si>
    <t>MEDLINE:26891300</t>
  </si>
  <si>
    <t>A Collaborative Secure Localization Algorithm Based on Trust Model in Underwater Wireless Sensor Networks</t>
  </si>
  <si>
    <t>Han, Guangjie; Liu, Li; Jiang, Jinfang; Shu, Lei; Rodrigues, Joel J. P. C.</t>
  </si>
  <si>
    <t>https://www.webofscience.com/api/gateway?GWVersion=2&amp;SrcAuth=InCites&amp;SrcApp=tsm_test&amp;DestApp=WOS_CPL&amp;DestLinkType=FullRecord&amp;KeyUT=ISI:000371787800100</t>
  </si>
  <si>
    <t>WOS:000387908600001</t>
  </si>
  <si>
    <t>10.3389/fphar.2016.00439</t>
  </si>
  <si>
    <t>MEDLINE:27917123</t>
  </si>
  <si>
    <t>miR-150 Suppresses the Proliferation and Tumorigenicity of Leukemia Stem Cells by Targeting the Nanog Signaling Pathway</t>
  </si>
  <si>
    <t>Xu, Dan-Dan; Zhou, Peng-jun; Wang, Ying; Zhang, Yi; Zhang, Rong; Zhang, Li; Chen, Su-Hong; Fu, Wu-yu; Ruan, Bi-bo; Xu, Hai-peng; Hu, Chao-zhi; Tian, Lu; Qin, Jin-hong; Wang, Sheng; Wang, Xiao; Liu, Qiu-ying; Ren, Zhe; Gu, Xue-kui; Li, Yao-he; Liu, Zhong; Wang, Yi-fei</t>
  </si>
  <si>
    <t>FRONTIERS IN PHARMACOLOGY</t>
  </si>
  <si>
    <t>Pharmacology &amp; Toxicology</t>
  </si>
  <si>
    <t>https://www.webofscience.com/api/gateway?GWVersion=2&amp;SrcAuth=InCites&amp;SrcApp=tsm_test&amp;DestApp=WOS_CPL&amp;DestLinkType=FullRecord&amp;KeyUT=ISI:000387908600001</t>
  </si>
  <si>
    <t>WOS:000578018600023</t>
  </si>
  <si>
    <t>10.1016/j.jtice.2020.09.019</t>
  </si>
  <si>
    <t>Three-dimensional P-doped porous g-C3N4 nanosheets as an efficient metal-free photocatalyst for visible-light photocatalytic degradation of Rhodamine B model pollutant</t>
  </si>
  <si>
    <t>Li, Zesheng; Chen, Qianying; Lin, Qiachun; Chen, Ying; Liao, Xichun; Yu, Huiqing; Yu, Changlin</t>
  </si>
  <si>
    <t>249-262</t>
  </si>
  <si>
    <t>https://www.webofscience.com/api/gateway?GWVersion=2&amp;SrcAuth=InCites&amp;SrcApp=tsm_test&amp;DestApp=WOS_CPL&amp;DestLinkType=FullRecord&amp;KeyUT=ISI:000578018600023</t>
  </si>
  <si>
    <t>WOS:000381544000003</t>
  </si>
  <si>
    <t>10.1016/j.geoderma.2016.06.032</t>
  </si>
  <si>
    <t>Spatial and temporal distributions of sulfur species in paddy soils affected by acid mine drainage in Dabaoshan sulfide mining area, South China</t>
  </si>
  <si>
    <t>Yang, Chengfang; Lu, Guining; Chen, Meiqin; Xie, Yingying; Guo, Chuling; Reinfelder, John; Yi, Xiaoyun; Wang, Han; Dang, Zhi</t>
  </si>
  <si>
    <t>GEODERMA</t>
  </si>
  <si>
    <t>21-29</t>
  </si>
  <si>
    <t>https://www.webofscience.com/api/gateway?GWVersion=2&amp;SrcAuth=InCites&amp;SrcApp=tsm_test&amp;DestApp=WOS_CPL&amp;DestLinkType=FullRecord&amp;KeyUT=ISI:000381544000003</t>
  </si>
  <si>
    <t>WOS:000581887900011</t>
  </si>
  <si>
    <t>10.1016/j.jngse.2020.103520</t>
  </si>
  <si>
    <t>Review on the accumulation behavior of natural gas hydrates in porous sediments</t>
  </si>
  <si>
    <t>Xie, Yan; Li, Rui; Wang, Xiao-Hui; Zheng, Tao; Cui, Jin-Long; Yuan, Qing; Qin, Hui-Bo; Sun, Chang-Yu; Chen, Guang-Jin</t>
  </si>
  <si>
    <t>JOURNAL OF NATURAL GAS SCIENCE AND ENGINEERING</t>
  </si>
  <si>
    <t>https://www.webofscience.com/api/gateway?GWVersion=2&amp;SrcAuth=InCites&amp;SrcApp=tsm_test&amp;DestApp=WOS_CPL&amp;DestLinkType=FullRecord&amp;KeyUT=ISI:000581887900011</t>
  </si>
  <si>
    <t>WOS:000711973800001</t>
  </si>
  <si>
    <t>10.1039/d1gc02331d</t>
  </si>
  <si>
    <t>Progress in batch preparation of single-atom catalysts and application in sustainable synthesis of fine chemicals</t>
  </si>
  <si>
    <t>Hu, Yifan; Li, Hongxuan; Li, Zesheng; Li, Bolin; Wang, Shaoyu; Yao, Yuancheng; Yu, Changlin</t>
  </si>
  <si>
    <t>GREEN CHEMISTRY</t>
  </si>
  <si>
    <t>8754-8794</t>
  </si>
  <si>
    <t>https://www.webofscience.com/api/gateway?GWVersion=2&amp;SrcAuth=InCites&amp;SrcApp=tsm_test&amp;DestApp=WOS_CPL&amp;DestLinkType=FullRecord&amp;KeyUT=ISI:000711973800001</t>
  </si>
  <si>
    <t>WOS:000463122300055</t>
  </si>
  <si>
    <t>10.1016/j.powtec.2019.01.035</t>
  </si>
  <si>
    <t>Preparation of magnetic superhydrophobic melamine sponge for oil-water separation</t>
  </si>
  <si>
    <t>Li, Zeng-Tian; He, Fu-An; Lin, Bo</t>
  </si>
  <si>
    <t>POWDER TECHNOLOGY</t>
  </si>
  <si>
    <t>571-579</t>
  </si>
  <si>
    <t>https://www.webofscience.com/api/gateway?GWVersion=2&amp;SrcAuth=InCites&amp;SrcApp=tsm_test&amp;DestApp=WOS_CPL&amp;DestLinkType=FullRecord&amp;KeyUT=ISI:000463122300055</t>
  </si>
  <si>
    <t>WOS:000618605200006</t>
  </si>
  <si>
    <t>10.1016/j.knosys.2021.106754</t>
  </si>
  <si>
    <t>Multiscale fused network with additive channel-spatial attention for image segmentation</t>
  </si>
  <si>
    <t>Gao, Chengling; Ye, Hailiang; Cao, Feilong; Wen, Chenglin; Zhang, Qinghua; Zhang, Feng</t>
  </si>
  <si>
    <t>https://www.webofscience.com/api/gateway?GWVersion=2&amp;SrcAuth=InCites&amp;SrcApp=tsm_test&amp;DestApp=WOS_CPL&amp;DestLinkType=FullRecord&amp;KeyUT=ISI:000618605200006</t>
  </si>
  <si>
    <t>WOS:000459358800020</t>
  </si>
  <si>
    <t>10.1016/j.solmat.2019.01.017</t>
  </si>
  <si>
    <t>Molecular regulation of nano-structured solid-state AZO-SWCNTs assembly film for the high-energy and short-term solar thermal storage</t>
  </si>
  <si>
    <t>Jiang, Yan; Huang, Jin; Feng, Wei; Zhao, Xi; Wang, Ting; Li, Chunhai; Luo, Wen</t>
  </si>
  <si>
    <t>SOLAR ENERGY MATERIALS AND SOLAR CELLS</t>
  </si>
  <si>
    <t>198-205</t>
  </si>
  <si>
    <t>https://www.webofscience.com/api/gateway?GWVersion=2&amp;SrcAuth=InCites&amp;SrcApp=tsm_test&amp;DestApp=WOS_CPL&amp;DestLinkType=FullRecord&amp;KeyUT=ISI:000459358800020</t>
  </si>
  <si>
    <t>WOS:000344132400054</t>
  </si>
  <si>
    <t>10.1016/j.carbon.2014.08.089</t>
  </si>
  <si>
    <t>Improved dielectric properties for chemically functionalized exfoliated graphite nanoplates/syndiotactic polystyrene composites prepared by a solution-blending method</t>
  </si>
  <si>
    <t>He, Fuan; Lam, Kwok-Ho; Fan, Jintu; Chan, Laiwa Helen</t>
  </si>
  <si>
    <t>496-503</t>
  </si>
  <si>
    <t>https://www.webofscience.com/api/gateway?GWVersion=2&amp;SrcAuth=InCites&amp;SrcApp=tsm_test&amp;DestApp=WOS_CPL&amp;DestLinkType=FullRecord&amp;KeyUT=ISI:000344132400054</t>
  </si>
  <si>
    <t>WOS:000656860200002</t>
  </si>
  <si>
    <t>10.1016/j.apm.2021.03.028</t>
  </si>
  <si>
    <t>Free vibration of the one-dimensional piezoelectric quasicrystal microb eams base d on modifie d couple stress theory</t>
  </si>
  <si>
    <t>Li, Y. S.; Xiao, T.</t>
  </si>
  <si>
    <t>APPLIED MATHEMATICAL MODELLING</t>
  </si>
  <si>
    <t>733-750</t>
  </si>
  <si>
    <t>https://www.webofscience.com/api/gateway?GWVersion=2&amp;SrcAuth=InCites&amp;SrcApp=tsm_test&amp;DestApp=WOS_CPL&amp;DestLinkType=FullRecord&amp;KeyUT=ISI:000656860200002</t>
  </si>
  <si>
    <t>WOS:000503725300030</t>
  </si>
  <si>
    <t>10.1016/j.jallcom.2019.152652</t>
  </si>
  <si>
    <t>Diatomite-anchored g-C3N4 nanosheets for selective removal of organic dyes</t>
  </si>
  <si>
    <t>He, Hongbo; Luo, Zhuangzhu; Yu, Changlin</t>
  </si>
  <si>
    <t>https://www.webofscience.com/api/gateway?GWVersion=2&amp;SrcAuth=InCites&amp;SrcApp=tsm_test&amp;DestApp=WOS_CPL&amp;DestLinkType=FullRecord&amp;KeyUT=ISI:000503725300030</t>
  </si>
  <si>
    <t>WOS:000465054100022</t>
  </si>
  <si>
    <t>10.1016/j.seppur.2019.02.024</t>
  </si>
  <si>
    <t>Constructing novel ternary composites of carbon quantum dots/Bi2MoO6/graphitic nanofibers with tunable band structure and boosted photocatalytic activity</t>
  </si>
  <si>
    <t>Huang, Weiya; Wang, Shuhong; Zhou, Qin; Liu, Xin; Chen, Xirong; Yang, Kai; Yu, Changlin; Li, Dan</t>
  </si>
  <si>
    <t>195-205</t>
  </si>
  <si>
    <t>https://www.webofscience.com/api/gateway?GWVersion=2&amp;SrcAuth=InCites&amp;SrcApp=tsm_test&amp;DestApp=WOS_CPL&amp;DestLinkType=FullRecord&amp;KeyUT=ISI:000465054100022</t>
  </si>
  <si>
    <t>WOS:000526415600017</t>
  </si>
  <si>
    <t>10.1021/acs.iecr.9b06470</t>
  </si>
  <si>
    <t>Catalytic Oxidation of 5-Hydroxymethylfurfural to 2,5-Diformylfuran over Atomically Dispersed Ruthenium Catalysts</t>
  </si>
  <si>
    <t>Liu, Yifei; Gan, Tao; He, Qian; Zhang, Hao; He, Xiaohui; Ji, Hongbing</t>
  </si>
  <si>
    <t>4333-4337</t>
  </si>
  <si>
    <t>https://www.webofscience.com/api/gateway?GWVersion=2&amp;SrcAuth=InCites&amp;SrcApp=tsm_test&amp;DestApp=WOS_CPL&amp;DestLinkType=FullRecord&amp;KeyUT=ISI:000526415600017</t>
  </si>
  <si>
    <t>WOS:000408176800036</t>
  </si>
  <si>
    <t>10.1109/ACCESS.2017.2657820</t>
  </si>
  <si>
    <t>When Mobile Crowd Sensing Meets Traditional Industry</t>
  </si>
  <si>
    <t>Shu, Lei; Chen, Yuanfang; Huo, Zhiqiang; Bergmann, Neil; Wang, Lei</t>
  </si>
  <si>
    <t>15300-15307</t>
  </si>
  <si>
    <t>https://www.webofscience.com/api/gateway?GWVersion=2&amp;SrcAuth=InCites&amp;SrcApp=tsm_test&amp;DestApp=WOS_CPL&amp;DestLinkType=FullRecord&amp;KeyUT=ISI:000408176800036</t>
  </si>
  <si>
    <t>WOS:000376146900002</t>
  </si>
  <si>
    <t>10.1186/s12943-016-0521-7</t>
  </si>
  <si>
    <t>MEDLINE:27189061</t>
  </si>
  <si>
    <t>Reciprocal activation between STAT3 and miR-181b regulates the proliferation of esophageal cancer stem-like cells via the CYLD pathway</t>
  </si>
  <si>
    <t>Xu, Dan-Dan; Zhou, Peng-jun; Wang, Ying; Zhang, Li; Fu, Wu-Yu; Ruan, Bi-bo; Xu, Hai-peng; Hu, Chao-zhi; Tian, Lu; Qin, Jin-hong; Wang, Sheng; Wang, Xiao; Li, Yi-cheng; Liu, Qiu-ying; Ren, Zhe; Zhang, Rong; Wang, Yi-fei</t>
  </si>
  <si>
    <t>MOLECULAR CANCER</t>
  </si>
  <si>
    <t>Molecular Biology &amp; Genetics</t>
  </si>
  <si>
    <t>https://www.webofscience.com/api/gateway?GWVersion=2&amp;SrcAuth=InCites&amp;SrcApp=tsm_test&amp;DestApp=WOS_CPL&amp;DestLinkType=FullRecord&amp;KeyUT=ISI:000376146900002</t>
  </si>
  <si>
    <t>WOS:000429298100001</t>
  </si>
  <si>
    <t>10.1109/ACCESS.2018.2801319</t>
  </si>
  <si>
    <t>Optimal Scheduling of VMs in Queueing Cloud Computing Systems With a Heterogeneous Workload</t>
  </si>
  <si>
    <t>Guo, Mian; Guan, Quansheng; Ke, Wende</t>
  </si>
  <si>
    <t>15178-15191</t>
  </si>
  <si>
    <t>https://www.webofscience.com/api/gateway?GWVersion=2&amp;SrcAuth=InCites&amp;SrcApp=tsm_test&amp;DestApp=WOS_CPL&amp;DestLinkType=FullRecord&amp;KeyUT=ISI:000429298100001</t>
  </si>
  <si>
    <t>WOS:000430521600016</t>
  </si>
  <si>
    <t>10.1016/j.future.2017.07.038</t>
  </si>
  <si>
    <t>Key-aggregate authentication cryptosystem for data sharing in dynamic cloud storage</t>
  </si>
  <si>
    <t>Guo, Cheng; Luo, Ningqi; Bhuiyan, Md Zakirul Alam; Jie, Yingmo; Chen, Yuanfang; Feng, Bin; Alam, Muhammad</t>
  </si>
  <si>
    <t>190-199</t>
  </si>
  <si>
    <t>https://www.webofscience.com/api/gateway?GWVersion=2&amp;SrcAuth=InCites&amp;SrcApp=tsm_test&amp;DestApp=WOS_CPL&amp;DestLinkType=FullRecord&amp;KeyUT=ISI:000430521600016</t>
  </si>
  <si>
    <t>WOS:000560225400031</t>
  </si>
  <si>
    <t>10.1039/d0ta00434k</t>
  </si>
  <si>
    <t>Ionic liquid-assisted one-step preparation of ultrafine amorphous metallic hydroxide nanoparticles for the highly efficient oxygen evolution reaction</t>
  </si>
  <si>
    <t>Cao, Youhai; Guo, Song; Yu, Changlin; Zhang, Jiangwei; Pan, Xiaoli; Li, Gao</t>
  </si>
  <si>
    <t>15767-15773</t>
  </si>
  <si>
    <t>https://www.webofscience.com/api/gateway?GWVersion=2&amp;SrcAuth=InCites&amp;SrcApp=tsm_test&amp;DestApp=WOS_CPL&amp;DestLinkType=FullRecord&amp;KeyUT=ISI:000560225400031</t>
  </si>
  <si>
    <t>WOS:000541155100013</t>
  </si>
  <si>
    <t>10.1016/j.future.2020.04.033</t>
  </si>
  <si>
    <t>ICN with edge for 5G: Exploiting in-network caching in ICN-based edge computing for 5G networks</t>
  </si>
  <si>
    <t>Ullah, Rehmat; Rehman, Muhammad Atif Ur; Naeem, Muhammad Ali; Kim, Byung-Seo; Mastorakis, Spyridon</t>
  </si>
  <si>
    <t>159-174</t>
  </si>
  <si>
    <t>https://www.webofscience.com/api/gateway?GWVersion=2&amp;SrcAuth=InCites&amp;SrcApp=tsm_test&amp;DestApp=WOS_CPL&amp;DestLinkType=FullRecord&amp;KeyUT=ISI:000541155100013</t>
  </si>
  <si>
    <t>WOS:000547391100007</t>
  </si>
  <si>
    <t>10.1016/j.jmrt.2020.03.102</t>
  </si>
  <si>
    <t>Humic acid-assisted synthesis of Ag/Ag2MoO4 and Ag/Ag2WO4 and their highly catalytic reduction of nitro- and azo-aromatics</t>
  </si>
  <si>
    <t>Song, Yaya; Xie, Wenyu; Yang, Chao; Wei, Dandi; Su, Xintai; Li, Li; Wang, Lu; Wang, Jide</t>
  </si>
  <si>
    <t>5774-5783</t>
  </si>
  <si>
    <t>https://www.webofscience.com/api/gateway?GWVersion=2&amp;SrcAuth=InCites&amp;SrcApp=tsm_test&amp;DestApp=WOS_CPL&amp;DestLinkType=FullRecord&amp;KeyUT=ISI:000547391100007</t>
  </si>
  <si>
    <t>WOS:000413821400069</t>
  </si>
  <si>
    <t>10.1016/j.neucom.2017.08.013</t>
  </si>
  <si>
    <t>Finite time synchronization of Markovian jumping stochastic complex dynamical systems with mix delays via hybrid control strategy</t>
  </si>
  <si>
    <t>Ren, Hongwei; Deng, Feiqi; Peng, Yunjian</t>
  </si>
  <si>
    <t>NEUROCOMPUTING</t>
  </si>
  <si>
    <t>683-693</t>
  </si>
  <si>
    <t>https://www.webofscience.com/api/gateway?GWVersion=2&amp;SrcAuth=InCites&amp;SrcApp=tsm_test&amp;DestApp=WOS_CPL&amp;DestLinkType=FullRecord&amp;KeyUT=ISI:000413821400069</t>
  </si>
  <si>
    <t>WOS:000606858400028</t>
  </si>
  <si>
    <t>10.1038/s42003-020-01535-7</t>
  </si>
  <si>
    <t>MEDLINE:33398067</t>
  </si>
  <si>
    <t>Fast automated detection of COVID-19 from medical images using convolutional neural networks</t>
  </si>
  <si>
    <t>Liang, Shuang; Liu, Huixiang; Gu, Yu; Guo, Xiuhua; Li, Hongjun; Li, Li; Wu, Zhiyuan; Liu, Mengyang; Tao, Lixin</t>
  </si>
  <si>
    <t>COMMUNICATIONS BIOLOGY</t>
  </si>
  <si>
    <t>https://www.webofscience.com/api/gateway?GWVersion=2&amp;SrcAuth=InCites&amp;SrcApp=tsm_test&amp;DestApp=WOS_CPL&amp;DestLinkType=FullRecord&amp;KeyUT=ISI:000606858400028</t>
  </si>
  <si>
    <t>WOS:000504329800011</t>
  </si>
  <si>
    <t>10.1016/S1876-3804(19)60274-0</t>
  </si>
  <si>
    <t>Experimental study on surface-active polymer flooding for enhanced oil recovery: A case study of Daqing placanticline oilfield, NE China</t>
  </si>
  <si>
    <t>Yu Qiannan; Liu Yikun; Liang Shuang; Tan Shuai; Sun Zhi; Yu Yang</t>
  </si>
  <si>
    <t>PETROLEUM EXPLORATION AND DEVELOPMENT</t>
  </si>
  <si>
    <t>1206-1217</t>
  </si>
  <si>
    <t>https://www.webofscience.com/api/gateway?GWVersion=2&amp;SrcAuth=InCites&amp;SrcApp=tsm_test&amp;DestApp=WOS_CPL&amp;DestLinkType=FullRecord&amp;KeyUT=ISI:000504329800011</t>
  </si>
  <si>
    <t>WOS:000507294400004</t>
  </si>
  <si>
    <t>10.3390/molecules24234205</t>
  </si>
  <si>
    <t>MEDLINE:31756932</t>
  </si>
  <si>
    <t>Efficient Removal of Copper Ion from Wastewater Using a Stable Chitosan Gel Material</t>
  </si>
  <si>
    <t>Yang, Zujin; Chai, Yuxin; Zeng, Lihua; Gao, Zitao; Zhang, Jianyong; Ji, Hongbing</t>
  </si>
  <si>
    <t>MOLECULES</t>
  </si>
  <si>
    <t>https://www.webofscience.com/api/gateway?GWVersion=2&amp;SrcAuth=InCites&amp;SrcApp=tsm_test&amp;DestApp=WOS_CPL&amp;DestLinkType=FullRecord&amp;KeyUT=ISI:000507294400004</t>
  </si>
  <si>
    <t>WOS:000534789200015</t>
  </si>
  <si>
    <t>10.1007/s00603-019-02027-9</t>
  </si>
  <si>
    <t>Coupling Instability Mechanism and Joint Control Technology of Soft-Rock Roadway with a Buried Depth of 1336 m</t>
  </si>
  <si>
    <t>Zhan, Qinjian; Zheng, Xigui; Du, Jiping; Xiao, Tan</t>
  </si>
  <si>
    <t>ROCK MECHANICS AND ROCK ENGINEERING</t>
  </si>
  <si>
    <t>2233-2248</t>
  </si>
  <si>
    <t>https://www.webofscience.com/api/gateway?GWVersion=2&amp;SrcAuth=InCites&amp;SrcApp=tsm_test&amp;DestApp=WOS_CPL&amp;DestLinkType=FullRecord&amp;KeyUT=ISI:000534789200015</t>
  </si>
  <si>
    <t>WOS:000967724600001</t>
  </si>
  <si>
    <t>10.1016/j.watres.2023.119720</t>
  </si>
  <si>
    <t>MEDLINE:36774753</t>
  </si>
  <si>
    <t>Assessing and optimizing the hydrological performance of Grey-Green infrastructure systems in response to climate change and non-stationary time series</t>
  </si>
  <si>
    <t>Wang, Mo; Liu, Ming; Zhang, Dongqing; Qi, Jinda; Fu, Weicong; Zhang, Yu; Rao, Qiuyi; Bakhshipour, Amin E.; Tan, Soon Keat</t>
  </si>
  <si>
    <t>https://www.webofscience.com/api/gateway?GWVersion=2&amp;SrcAuth=InCites&amp;SrcApp=tsm_test&amp;DestApp=WOS_CPL&amp;DestLinkType=FullRecord&amp;KeyUT=ISI:000967724600001</t>
  </si>
  <si>
    <t>WOS:000728924600010</t>
  </si>
  <si>
    <t>10.1109/TSE.2020.2968520</t>
  </si>
  <si>
    <t>An Empirical Study on Heterogeneous Defect Prediction Approaches</t>
  </si>
  <si>
    <t>Chen, Haowen; Jing, Xiao-Yuan; Li, Zhiqiang; Wu, Di; Peng, Yi; Huang, Zhiguo</t>
  </si>
  <si>
    <t>IEEE TRANSACTIONS ON SOFTWARE ENGINEERING</t>
  </si>
  <si>
    <t>2803-2822</t>
  </si>
  <si>
    <t>https://www.webofscience.com/api/gateway?GWVersion=2&amp;SrcAuth=InCites&amp;SrcApp=tsm_test&amp;DestApp=WOS_CPL&amp;DestLinkType=FullRecord&amp;KeyUT=ISI:000728924600010</t>
  </si>
  <si>
    <t>WOS:000861098400013</t>
  </si>
  <si>
    <t>10.1016/j.ijhydene.2022.06.049</t>
  </si>
  <si>
    <t>Amorphous metallic ultrathin nanostructures: A latent ultra-high-density atomic-level catalyst for electrochemical energy conversion</t>
  </si>
  <si>
    <t>Li, Zesheng; Li, Bolin; Yu, Mei; Yu, Changlin; Shen, Peikang</t>
  </si>
  <si>
    <t>26956-26977</t>
  </si>
  <si>
    <t>https://www.webofscience.com/api/gateway?GWVersion=2&amp;SrcAuth=InCites&amp;SrcApp=tsm_test&amp;DestApp=WOS_CPL&amp;DestLinkType=FullRecord&amp;KeyUT=ISI:000861098400013</t>
  </si>
  <si>
    <t>WOS:000405724800020</t>
  </si>
  <si>
    <t>10.1109/MCOM.2017.1601186</t>
  </si>
  <si>
    <t>Software Defined Architecture for VANET: A Testbed Implementation with Wireless Access Management</t>
  </si>
  <si>
    <t>Secinti, Gokhan; Canberk, Berk; Duong, Trung Q.; Shu, Lei</t>
  </si>
  <si>
    <t>135-141</t>
  </si>
  <si>
    <t>https://www.webofscience.com/api/gateway?GWVersion=2&amp;SrcAuth=InCites&amp;SrcApp=tsm_test&amp;DestApp=WOS_CPL&amp;DestLinkType=FullRecord&amp;KeyUT=ISI:000405724800020</t>
  </si>
  <si>
    <t>WOS:000509786600113</t>
  </si>
  <si>
    <t>10.1016/j.chemosphere.2019.125237</t>
  </si>
  <si>
    <t>MEDLINE:31896179</t>
  </si>
  <si>
    <t>Simultaneous degradation of n-hexane and production of biosurfactants by Pseudomonas sp. strain NEE2 isolated from oil-contaminated soils</t>
  </si>
  <si>
    <t>He, Shanying; Ni, Yaoqi; Lu, Li; Chai, Qiwei; Yu, Tao; Shen, Zhiqiang; Yang, Chunping</t>
  </si>
  <si>
    <t>https://www.webofscience.com/api/gateway?GWVersion=2&amp;SrcAuth=InCites&amp;SrcApp=tsm_test&amp;DestApp=WOS_CPL&amp;DestLinkType=FullRecord&amp;KeyUT=ISI:000509786600113</t>
  </si>
  <si>
    <t>WOS:000505567400043</t>
  </si>
  <si>
    <t>10.1016/j.colsurfa.2019.124365</t>
  </si>
  <si>
    <t>Salt templated synthesis of NiO/TiO2 supported carbon nanosheets for photocatalytic hydrogen production</t>
  </si>
  <si>
    <t>Zhao, Xueying; Xie, Wenyu; Deng, Zhibo; Wang, Gan; Cao, Aihui; Chen, Huamei; Yang, Bo; Wang, Zhuan; Su, Xintai; Yang, Chao</t>
  </si>
  <si>
    <t>https://www.webofscience.com/api/gateway?GWVersion=2&amp;SrcAuth=InCites&amp;SrcApp=tsm_test&amp;DestApp=WOS_CPL&amp;DestLinkType=FullRecord&amp;KeyUT=ISI:000505567400043</t>
  </si>
  <si>
    <t>WOS:000990621600001</t>
  </si>
  <si>
    <t>10.1016/j.mattod.2023.01.019</t>
  </si>
  <si>
    <t>Mechanochemical preparation of single atom catalysts for versatile catalytic applications: A perspective review</t>
  </si>
  <si>
    <t>Hu, Yifan; Li, Bolin; Yu, Changlin; Fang, Haocheng; Li, Zesheng</t>
  </si>
  <si>
    <t>MATERIALS TODAY</t>
  </si>
  <si>
    <t>288-312</t>
  </si>
  <si>
    <t>https://www.webofscience.com/api/gateway?GWVersion=2&amp;SrcAuth=InCites&amp;SrcApp=tsm_test&amp;DestApp=WOS_CPL&amp;DestLinkType=FullRecord&amp;KeyUT=ISI:000990621600001</t>
  </si>
  <si>
    <t>WOS:000525550300032</t>
  </si>
  <si>
    <t>10.1109/ACCESS.2020.2976832</t>
  </si>
  <si>
    <t>Machinery Fault Diagnosis Scheme Using Redefined Dimensionless Indicators and mRMR Feature Selection</t>
  </si>
  <si>
    <t>Hu, Qin; Si, Xiao-Sheng; Qin, Ai-Song; Lv, Yun-Rong; Zhang, Qing-hua</t>
  </si>
  <si>
    <t>40313-40326</t>
  </si>
  <si>
    <t>https://www.webofscience.com/api/gateway?GWVersion=2&amp;SrcAuth=InCites&amp;SrcApp=tsm_test&amp;DestApp=WOS_CPL&amp;DestLinkType=FullRecord&amp;KeyUT=ISI:000525550300032</t>
  </si>
  <si>
    <t>WOS:000708972900004</t>
  </si>
  <si>
    <t>10.1016/j.scs.2021.103358</t>
  </si>
  <si>
    <t>Life-cycle cost analysis and resilience consideration for coupled grey infrastructure and low-impact development practices</t>
  </si>
  <si>
    <t>Wang, Mo; Zhang, Yu; Zhang, Dongqing; Zheng, Yingsheng; Li, Shan; Tan, Soon Keat</t>
  </si>
  <si>
    <t>https://www.webofscience.com/api/gateway?GWVersion=2&amp;SrcAuth=InCites&amp;SrcApp=tsm_test&amp;DestApp=WOS_CPL&amp;DestLinkType=FullRecord&amp;KeyUT=ISI:000708972900004</t>
  </si>
  <si>
    <t>WOS:000373609300071</t>
  </si>
  <si>
    <t>10.1007/s11356-015-5813-8</t>
  </si>
  <si>
    <t>MEDLINE:26585453</t>
  </si>
  <si>
    <t>Effects of phosphorus on chemical forms of Cd in plants of four spinach (Spinacia oleracea L.) cultivars differing in Cd accumulation</t>
  </si>
  <si>
    <t>Yin, Aiguo; Yang, Zhongyi; Ebbs, Stephen; Yuan, Jiangang; Wang, Jianbin; Yang, Junzhi</t>
  </si>
  <si>
    <t>5753-5762</t>
  </si>
  <si>
    <t>https://www.webofscience.com/api/gateway?GWVersion=2&amp;SrcAuth=InCites&amp;SrcApp=tsm_test&amp;DestApp=WOS_CPL&amp;DestLinkType=FullRecord&amp;KeyUT=ISI:000373609300071</t>
  </si>
  <si>
    <t>WOS:000521936300049</t>
  </si>
  <si>
    <t>10.1016/j.scitotenv.2020.137283</t>
  </si>
  <si>
    <t>MEDLINE:32109726</t>
  </si>
  <si>
    <t>Effects of heteroaggregation with metal oxides and clays on tetracycline adsorption by graphene oxide</t>
  </si>
  <si>
    <t>Li, Meifang; Liu, Yunguo; Yang, Chunping; Liu, Shaobo; Tan, Xiaofei; He, Yuan; Liu, Ni; Zhou, Lu; Cai, Xiaoxi; Wen, Jun</t>
  </si>
  <si>
    <t>https://www.webofscience.com/api/gateway?GWVersion=2&amp;SrcAuth=InCites&amp;SrcApp=tsm_test&amp;DestApp=WOS_CPL&amp;DestLinkType=FullRecord&amp;KeyUT=ISI:000521936300049</t>
  </si>
  <si>
    <t>WOS:000561725000011</t>
  </si>
  <si>
    <t>10.1007/s11356-020-10551-3</t>
  </si>
  <si>
    <t>MEDLINE:32827296</t>
  </si>
  <si>
    <t>Effects of climatological parameters on the outbreak spread of COVID-19 in highly affected regions of Spain</t>
  </si>
  <si>
    <t>Shahzad, Khurram; Shahzad, Umer; Iqbal, Najaf; Shahzad, Farrukh; Fareed, Zeeshan</t>
  </si>
  <si>
    <t>39657-39666</t>
  </si>
  <si>
    <t>https://www.webofscience.com/api/gateway?GWVersion=2&amp;SrcAuth=InCites&amp;SrcApp=tsm_test&amp;DestApp=WOS_CPL&amp;DestLinkType=FullRecord&amp;KeyUT=ISI:000561725000011</t>
  </si>
  <si>
    <t>WOS:000714424400002</t>
  </si>
  <si>
    <t>10.1016/j.snb.2021.130865</t>
  </si>
  <si>
    <t>Dual-functional UiO-type metal-organic frameworks for the sensitive sensing and effective removal of nitrofurans from water</t>
  </si>
  <si>
    <t>Su, Pengchen; Zhang, Anrui; Yu, Long; Ge, Hongwei; Wang, Ning; Huang, Shuyi; Ai, Yuejie; Wang, Xiangke; Wang, Suhua</t>
  </si>
  <si>
    <t>https://www.webofscience.com/api/gateway?GWVersion=2&amp;SrcAuth=InCites&amp;SrcApp=tsm_test&amp;DestApp=WOS_CPL&amp;DestLinkType=FullRecord&amp;KeyUT=ISI:000714424400002</t>
  </si>
  <si>
    <t>WOS:000942833700001</t>
  </si>
  <si>
    <t>10.1021/acs.inorgchem.2c04364</t>
  </si>
  <si>
    <t>MEDLINE:36857420</t>
  </si>
  <si>
    <t>Boosting Catalytic Performance of MOF-808(Zr) by Direct Generation of Rich Defective Zr Nodes via a Solvent-Free Approach</t>
  </si>
  <si>
    <t>Ye, Gan; Wan, Lulu; Zhang, Qiuli; Liu, Hu; Zhou, Jun; Wu, Lei; Zeng, Xingye; Wang, Hanlu; Chen, Xixi; Wang, Jin</t>
  </si>
  <si>
    <t>INORGANIC CHEMISTRY</t>
  </si>
  <si>
    <t>4248-4259</t>
  </si>
  <si>
    <t>https://www.webofscience.com/api/gateway?GWVersion=2&amp;SrcAuth=InCites&amp;SrcApp=tsm_test&amp;DestApp=WOS_CPL&amp;DestLinkType=FullRecord&amp;KeyUT=ISI:000942833700001</t>
  </si>
  <si>
    <t>WOS:000811704400099</t>
  </si>
  <si>
    <t>10.1109/JSEN.2022.3174396</t>
  </si>
  <si>
    <t>Balanced Adaptation Regularization Based Transfer Learning for Unsupervised Cross-Domain Fault Diagnosis</t>
  </si>
  <si>
    <t>Hu, Qin; Si, Xiaosheng; Qin, Aisong; Lv, Yunrong; Liu, Mei</t>
  </si>
  <si>
    <t>12139-12151</t>
  </si>
  <si>
    <t>https://www.webofscience.com/api/gateway?GWVersion=2&amp;SrcAuth=InCites&amp;SrcApp=tsm_test&amp;DestApp=WOS_CPL&amp;DestLinkType=FullRecord&amp;KeyUT=ISI:000811704400099</t>
  </si>
  <si>
    <t>WOS:000443049900003</t>
  </si>
  <si>
    <t>10.1109/JSYST.2016.2593949</t>
  </si>
  <si>
    <t>BRTCO: A Novel Boundary Recognition and Tracking Algorithm for Continuous Objects in Wireless Sensor Networks</t>
  </si>
  <si>
    <t>Han, Guangjie; Shen, Jiawei; Liu, Li; Shu, Lei</t>
  </si>
  <si>
    <t>2056-2065</t>
  </si>
  <si>
    <t>https://www.webofscience.com/api/gateway?GWVersion=2&amp;SrcAuth=InCites&amp;SrcApp=tsm_test&amp;DestApp=WOS_CPL&amp;DestLinkType=FullRecord&amp;KeyUT=ISI:000443049900003</t>
  </si>
  <si>
    <t>WOS:000681999300001</t>
  </si>
  <si>
    <t>10.3390/en14154434</t>
  </si>
  <si>
    <t>Synthesis and Application of Ternary Nanofluid for Photovoltaic-Thermal System: Comparative Analysis of Energy and Exergy Performance with Single and Hybrid Nanofluids</t>
  </si>
  <si>
    <t>Adun, Humphrey; Mukhtar, Mustapha; Adedeji, Micheal; Agwa, Terfa; Ibrahim, Kefas Hyelda; Bamisile, Olusola; Dagbasi, Mustafa</t>
  </si>
  <si>
    <t>https://www.webofscience.com/api/gateway?GWVersion=2&amp;SrcAuth=InCites&amp;SrcApp=tsm_test&amp;DestApp=WOS_CPL&amp;DestLinkType=FullRecord&amp;KeyUT=ISI:000681999300001</t>
  </si>
  <si>
    <t>WOS:000451023500050</t>
  </si>
  <si>
    <t>10.1016/j.apsusc.2018.10.152</t>
  </si>
  <si>
    <t>Graphitic carbon nitride synthesized at different temperatures for enhanced visible-light photodegradation of 2-naphthol</t>
  </si>
  <si>
    <t>Lan, Yunlong; Li, Zesheng; Li, Dehao; Yan, Guangxu; Yang, Zhenxing; Guo, Shaohui</t>
  </si>
  <si>
    <t>411-422</t>
  </si>
  <si>
    <t>https://www.webofscience.com/api/gateway?GWVersion=2&amp;SrcAuth=InCites&amp;SrcApp=tsm_test&amp;DestApp=WOS_CPL&amp;DestLinkType=FullRecord&amp;KeyUT=ISI:000451023500050</t>
  </si>
  <si>
    <t>WOS:000818765800001</t>
  </si>
  <si>
    <t>10.1021/acs.est.2c02022</t>
  </si>
  <si>
    <t>MEDLINE:35749664</t>
  </si>
  <si>
    <t>Enhanced Removal of Hydrophobic Short-Chain n-Alkanes from Gas Streams in Biotrickling Filters in Presence of Surfactant</t>
  </si>
  <si>
    <t>Wu, Xin; Lin, Yan; Wang, Yongyi; Wu, Shaohua; Li, Xiang; Yang, Chunping</t>
  </si>
  <si>
    <t>ENVIRONMENTAL SCIENCE &amp; TECHNOLOGY</t>
  </si>
  <si>
    <t>https://www.webofscience.com/api/gateway?GWVersion=2&amp;SrcAuth=InCites&amp;SrcApp=tsm_test&amp;DestApp=WOS_CPL&amp;DestLinkType=FullRecord&amp;KeyUT=ISI:000818765800001</t>
  </si>
  <si>
    <t>WOS:000558685000012</t>
  </si>
  <si>
    <t>10.1016/j.algal.2020.101962</t>
  </si>
  <si>
    <t>Effects of humic acids on biotoxicity of tetracycline to microalgae Coelastrella sp.</t>
  </si>
  <si>
    <t>Tong, Mengying; Li, Xiang; Luo, Qian; Yang, Chunping; Lou, Wei; Liu, Haiyang; Du, Cheng; Nie, Lijun; Zhong, Yuanyuan</t>
  </si>
  <si>
    <t>https://www.webofscience.com/api/gateway?GWVersion=2&amp;SrcAuth=InCites&amp;SrcApp=tsm_test&amp;DestApp=WOS_CPL&amp;DestLinkType=FullRecord&amp;KeyUT=ISI:000558685000012</t>
  </si>
  <si>
    <t>WOS:000443049900045</t>
  </si>
  <si>
    <t>10.1109/JSYST.2017.2700268</t>
  </si>
  <si>
    <t>Challenges and Research Issues of Data Management in IoT for Large-Scale Petrochemical Plants</t>
  </si>
  <si>
    <t>Shu, Lei; Mukherjee, Mithun; Pecht, Michael; Crespi, Noel; Han, Son N.</t>
  </si>
  <si>
    <t>2509-2523</t>
  </si>
  <si>
    <t>https://www.webofscience.com/api/gateway?GWVersion=2&amp;SrcAuth=InCites&amp;SrcApp=tsm_test&amp;DestApp=WOS_CPL&amp;DestLinkType=FullRecord&amp;KeyUT=ISI:000443049900045</t>
  </si>
  <si>
    <t>WOS:000712069300045</t>
  </si>
  <si>
    <t>10.1021/acs.inorgchem.1c02146</t>
  </si>
  <si>
    <t>MEDLINE:34520176</t>
  </si>
  <si>
    <t>Cd0.5Zn0.5S/CoWO4 Nanohybrids with a Twinning Homojunction and an Interfacial S-Scheme Heterojunction for Efficient Visible-Light-Induced Photocatalytic CO2 Reduction</t>
  </si>
  <si>
    <t>Mu, Ping; Zhou, Man; Yang, Kai; Chen, Xin; Yu, Zhenzhen; Lu, Kangqiang; Huang, Weiya; Yu, Changlin; Dai, Wenxin</t>
  </si>
  <si>
    <t>14854-14865</t>
  </si>
  <si>
    <t>https://www.webofscience.com/api/gateway?GWVersion=2&amp;SrcAuth=InCites&amp;SrcApp=tsm_test&amp;DestApp=WOS_CPL&amp;DestLinkType=FullRecord&amp;KeyUT=ISI:000712069300045</t>
  </si>
  <si>
    <t>WOS:000332294800010</t>
  </si>
  <si>
    <t>10.1166/jnn.2014.8236</t>
  </si>
  <si>
    <t>MEDLINE:24734551</t>
  </si>
  <si>
    <t>Application of Functional Microsphere in Human Hepatitis B Virus Surface Antigen Detection</t>
  </si>
  <si>
    <t>Ma, Ningning; Ma, Chao; Wang, Nianyue; Li, Chuanyan; Elingarami, Sauli; Mou, Xianbo; Tang, Yongjun; Zheng, Shuang; He, Nongyue</t>
  </si>
  <si>
    <t>3348-3355</t>
  </si>
  <si>
    <t>https://www.webofscience.com/api/gateway?GWVersion=2&amp;SrcAuth=InCites&amp;SrcApp=tsm_test&amp;DestApp=WOS_CPL&amp;DestLinkType=FullRecord&amp;KeyUT=ISI:000332294800010</t>
  </si>
  <si>
    <t>WOS:000652250100001</t>
  </si>
  <si>
    <t>10.1039/d1ce00323b</t>
  </si>
  <si>
    <t>A study of GUPT-2, a water-stable zinc-based metal-organic framework as a highly selective and sensitive fluorescent sensor in the detection of Al&lt;SUP&gt;3+&lt;/SUP&gt; and Fe&lt;SUP&gt;3+&lt;/SUP&gt; ions</t>
  </si>
  <si>
    <t>Wang, San-Tai; Zheng, Xiao; Zhang, Shu-Hua; Li, Guangzhao; Xiao, Yu</t>
  </si>
  <si>
    <t>CRYSTENGCOMM</t>
  </si>
  <si>
    <t>4059-4068</t>
  </si>
  <si>
    <t>https://www.webofscience.com/api/gateway?GWVersion=2&amp;SrcAuth=InCites&amp;SrcApp=tsm_test&amp;DestApp=WOS_CPL&amp;DestLinkType=FullRecord&amp;KeyUT=ISI:000652250100001</t>
  </si>
  <si>
    <t>WOS:000961733500001</t>
  </si>
  <si>
    <t>10.1002/adma.202211562</t>
  </si>
  <si>
    <t>MEDLINE:36893428</t>
  </si>
  <si>
    <t>Ultrabroadband Imaging Based on Wafer-Scale Tellurene</t>
  </si>
  <si>
    <t>Lu, Jianting; He, Yan; Ma, Churong; Ye, Qiaojue; Yi, Huaxin; Zheng, Zhaoqiang; Yao, Jiandong; Yang, Guowei</t>
  </si>
  <si>
    <t>ADVANCED MATERIALS</t>
  </si>
  <si>
    <t>https://www.webofscience.com/api/gateway?GWVersion=2&amp;SrcAuth=InCites&amp;SrcApp=tsm_test&amp;DestApp=WOS_CPL&amp;DestLinkType=FullRecord&amp;KeyUT=ISI:000961733500001</t>
  </si>
  <si>
    <t>WOS:000766364000005</t>
  </si>
  <si>
    <t>10.1016/j.jhazmat.2022.128244</t>
  </si>
  <si>
    <t>MEDLINE:35032952</t>
  </si>
  <si>
    <t>Transformation of sulfamethoxazole by sulfidated nanoscale zerovalent iron activated persulfate: Mechanism and risk assessment using environmental metabolomics</t>
  </si>
  <si>
    <t>Yu, Xiaolong; Jin, Xu; Wang, Nan; Yu, Yuanyuan; Zhu, Xifen; Chen, Meiqin; Zhong, Yongming; Sun, Jianteng; Zhu, Lizhong</t>
  </si>
  <si>
    <t>https://www.webofscience.com/api/gateway?GWVersion=2&amp;SrcAuth=InCites&amp;SrcApp=tsm_test&amp;DestApp=WOS_CPL&amp;DestLinkType=FullRecord&amp;KeyUT=ISI:000766364000005</t>
  </si>
  <si>
    <t>WOS:000509985900056</t>
  </si>
  <si>
    <t>10.1016/j.biortech.2019.122634</t>
  </si>
  <si>
    <t>MEDLINE:31901779</t>
  </si>
  <si>
    <t>Sequential vertical flow trickling filter and horizontal flow multi-soil-layering reactor for treatment of decentralized domestic wastewater with sodium dodecyl benzene sulfonate</t>
  </si>
  <si>
    <t>Tang, Wenchang; Li, Xiang; Liu, Haiyang; Wu, Shaohua; Zhou, Qi; Du, Cheng; Teng, Qing; Zhong, Yuanyuan; Yang, Chunping</t>
  </si>
  <si>
    <t>https://www.webofscience.com/api/gateway?GWVersion=2&amp;SrcAuth=InCites&amp;SrcApp=tsm_test&amp;DestApp=WOS_CPL&amp;DestLinkType=FullRecord&amp;KeyUT=ISI:000509985900056</t>
  </si>
  <si>
    <t>WOS:000539427600119</t>
  </si>
  <si>
    <t>10.1016/j.envpol.2020.114374</t>
  </si>
  <si>
    <t>MEDLINE:32298933</t>
  </si>
  <si>
    <t>Preparation of 2D nitrogen-doped magnetic Fe3C/C by in-situ self-assembled double-template method for enhanced removal of Cr(VI)</t>
  </si>
  <si>
    <t>Su, Qiaohong; Su, Zhi; Xie, Wenyu; Tian, Chen; Su, Xintai; Lin, Zhang</t>
  </si>
  <si>
    <t>https://www.webofscience.com/api/gateway?GWVersion=2&amp;SrcAuth=InCites&amp;SrcApp=tsm_test&amp;DestApp=WOS_CPL&amp;DestLinkType=FullRecord&amp;KeyUT=ISI:000539427600119</t>
  </si>
  <si>
    <t>WOS:000508742700069</t>
  </si>
  <si>
    <t>10.1016/j.jhazmat.2019.121443</t>
  </si>
  <si>
    <t>MEDLINE:31630862</t>
  </si>
  <si>
    <t>Phosphate-modified m-Bi2O4 enhances the absorption and photocatalytic activities of sulfonamide: Mechanism, reactive species, and reactive sites</t>
  </si>
  <si>
    <t>Chen, Ping; Zhang, Qianxin; Zheng, Xiaoshan; Tan, Cuiwen; Zhuo, Meihui; Chen, Tiansheng; Wang, Fengliang; Liu, Haijin; Liu, Yang; Feng, Yiping; Lv, Wenying; Liu, Guoguang</t>
  </si>
  <si>
    <t>https://www.webofscience.com/api/gateway?GWVersion=2&amp;SrcAuth=InCites&amp;SrcApp=tsm_test&amp;DestApp=WOS_CPL&amp;DestLinkType=FullRecord&amp;KeyUT=ISI:000508742700069</t>
  </si>
  <si>
    <t>WOS:000652651200002</t>
  </si>
  <si>
    <t>10.1016/j.envexpbot.2021.104480</t>
  </si>
  <si>
    <t>Integrated analysis of transcriptomics and proteomics provides insights into the molecular regulation of cold response in Brassica napus</t>
  </si>
  <si>
    <t>Mehmood, Sundas Saher; Lu, Guangyuan; Luo, Dan; Hussain, Muhammad Azhar; Raza, Ali; Zafar, Zonara; Zhang, Xuekun; Cheng, Yong; Zou, Xiling; Lv, Yan</t>
  </si>
  <si>
    <t>ENVIRONMENTAL AND EXPERIMENTAL BOTANY</t>
  </si>
  <si>
    <t>https://www.webofscience.com/api/gateway?GWVersion=2&amp;SrcAuth=InCites&amp;SrcApp=tsm_test&amp;DestApp=WOS_CPL&amp;DestLinkType=FullRecord&amp;KeyUT=ISI:000652651200002</t>
  </si>
  <si>
    <t>WOS:000347697500050</t>
  </si>
  <si>
    <t>10.1007/s10854-014-2407-z</t>
  </si>
  <si>
    <t>Facile synthesis of α-MnO2 nanowires/spherical activated carbon composite for supercapacitor application in aqueous neutral electrolyte</t>
  </si>
  <si>
    <t>Li, Zesheng; Liu, Zhenghui; Li, Dehao; Li, Bolin; Li, Qingyu; Huang, Youguo; Wang, Hongqiang</t>
  </si>
  <si>
    <t>JOURNAL OF MATERIALS SCIENCE-MATERIALS IN ELECTRONICS</t>
  </si>
  <si>
    <t>353-359</t>
  </si>
  <si>
    <t>https://www.webofscience.com/api/gateway?GWVersion=2&amp;SrcAuth=InCites&amp;SrcApp=tsm_test&amp;DestApp=WOS_CPL&amp;DestLinkType=FullRecord&amp;KeyUT=ISI:000347697500050</t>
  </si>
  <si>
    <t>WOS:000653037800002</t>
  </si>
  <si>
    <t>10.1016/j.jhazmat.2021.125508</t>
  </si>
  <si>
    <t>MEDLINE:34030403</t>
  </si>
  <si>
    <t>Effects of long-term exposure to oxytetracycline on phytoremediation of swine wastewater via duckweed systems</t>
  </si>
  <si>
    <t>Hu, Hao; Li, Xiang; Wu, Shaohua; Lou, Wei; Yang, Chunping</t>
  </si>
  <si>
    <t>https://www.webofscience.com/api/gateway?GWVersion=2&amp;SrcAuth=InCites&amp;SrcApp=tsm_test&amp;DestApp=WOS_CPL&amp;DestLinkType=FullRecord&amp;KeyUT=ISI:000653037800002</t>
  </si>
  <si>
    <t>WOS:000557287300001</t>
  </si>
  <si>
    <t>10.1002/csr.2014</t>
  </si>
  <si>
    <t>Demonstrating the interconnection of hierarchical order disturbances inCEOsuccession with corporate social responsibility and environmental sustainability</t>
  </si>
  <si>
    <t>Sarfraz, Muddassar; Shah, Syed G. M.; Fareed, Zeeshan; Shahzad, Farrukh</t>
  </si>
  <si>
    <t>CORPORATE SOCIAL RESPONSIBILITY AND ENVIRONMENTAL MANAGEMENT</t>
  </si>
  <si>
    <t>2956-2971</t>
  </si>
  <si>
    <t>https://www.webofscience.com/api/gateway?GWVersion=2&amp;SrcAuth=InCites&amp;SrcApp=tsm_test&amp;DestApp=WOS_CPL&amp;DestLinkType=FullRecord&amp;KeyUT=ISI:000557287300001</t>
  </si>
  <si>
    <t>WOS:000530234700058</t>
  </si>
  <si>
    <t>10.1016/j.jenvman.2020.110483</t>
  </si>
  <si>
    <t>MEDLINE:32250908</t>
  </si>
  <si>
    <t>Cost-benefit analysis of low-impact development at hectare scale for urban stormwater source control in response to anticipated climatic change</t>
  </si>
  <si>
    <t>Wang, Zhilin; Zhou, Shiqi; Wang, Mo; Zhang, Dongqing</t>
  </si>
  <si>
    <t>JOURNAL OF ENVIRONMENTAL MANAGEMENT</t>
  </si>
  <si>
    <t>https://www.webofscience.com/api/gateway?GWVersion=2&amp;SrcAuth=InCites&amp;SrcApp=tsm_test&amp;DestApp=WOS_CPL&amp;DestLinkType=FullRecord&amp;KeyUT=ISI:000530234700058</t>
  </si>
  <si>
    <t>WOS:000904549400002</t>
  </si>
  <si>
    <t>10.1016/j.seppur.2022.122862</t>
  </si>
  <si>
    <t>Carbon-based nanocomposites for the elimination of inorganic and organic pollutants through sorption and catalysis strategies</t>
  </si>
  <si>
    <t>Cai, Yawen; Chen, Zhongshan; Wang, Suhua; Chen, Jianrong; Hu, Baowei; Shen, Chi; Wang, Xiangke</t>
  </si>
  <si>
    <t>https://www.webofscience.com/api/gateway?GWVersion=2&amp;SrcAuth=InCites&amp;SrcApp=tsm_test&amp;DestApp=WOS_CPL&amp;DestLinkType=FullRecord&amp;KeyUT=ISI:000904549400002</t>
  </si>
  <si>
    <t>WOS:000432556600002</t>
  </si>
  <si>
    <t>10.1186/s13638-018-1128-z</t>
  </si>
  <si>
    <t>An intrusion detection method for internet of things based on suppressed fuzzy clustering</t>
  </si>
  <si>
    <t>Liu, Liqun; Xu, Bing; Zhang, Xiaoping; Wu, Xianjun</t>
  </si>
  <si>
    <t>EURASIP JOURNAL ON WIRELESS COMMUNICATIONS AND NETWORKING</t>
  </si>
  <si>
    <t>https://www.webofscience.com/api/gateway?GWVersion=2&amp;SrcAuth=InCites&amp;SrcApp=tsm_test&amp;DestApp=WOS_CPL&amp;DestLinkType=FullRecord&amp;KeyUT=ISI:000432556600002</t>
  </si>
  <si>
    <t>WOS:000752501400006</t>
  </si>
  <si>
    <t>10.1016/j.jhazmat.2021.127782</t>
  </si>
  <si>
    <t>MEDLINE:34810008</t>
  </si>
  <si>
    <t>Amino-functionalized MIL-88B as heterogeneous photo-Fenton catalysts for enhancing tris-(2-chloroisopropyl) phosphate (TCPP) degradation: Dual excitation pathways accelerate the conversion of Fe&lt;SUP&gt;III&lt;/SUP&gt; to Fe&lt;SUP&gt;II&lt;/SUP&gt; under visible light irradiation</t>
  </si>
  <si>
    <t>Liu, Hang; Yin, Hua; Yu, Xiaolong; Zhu, Minghan; Dang, Zhi</t>
  </si>
  <si>
    <t>https://www.webofscience.com/api/gateway?GWVersion=2&amp;SrcAuth=InCites&amp;SrcApp=tsm_test&amp;DestApp=WOS_CPL&amp;DestLinkType=FullRecord&amp;KeyUT=ISI:000752501400006</t>
  </si>
  <si>
    <t>WOS:000577242600003</t>
  </si>
  <si>
    <t>10.1007/s11356-020-11176-2</t>
  </si>
  <si>
    <t>MEDLINE:33058075</t>
  </si>
  <si>
    <t>A review of the application of different treatment processes for oily sludge</t>
  </si>
  <si>
    <t>Teng, Qing; Zhang, Dongmei; Yang, Chunping</t>
  </si>
  <si>
    <t>121-132</t>
  </si>
  <si>
    <t>https://www.webofscience.com/api/gateway?GWVersion=2&amp;SrcAuth=InCites&amp;SrcApp=tsm_test&amp;DestApp=WOS_CPL&amp;DestLinkType=FullRecord&amp;KeyUT=ISI:000577242600003</t>
  </si>
  <si>
    <t>WOS:000525637300010</t>
  </si>
  <si>
    <t>10.1016/j.apsusc.2020.145967</t>
  </si>
  <si>
    <t>A recyclable photocatalytic tea-bag-like device model based on ultrathin Bi/C/BiOX (X = Cl, Br) nanosheets</t>
  </si>
  <si>
    <t>Li, Haibo; Long, Bei; Ye, Kai-Hang; Cai, Yipei; He, Xinyi; Lan, Yueqi; Yang, Zujin; Ji, Hongbing</t>
  </si>
  <si>
    <t>https://www.webofscience.com/api/gateway?GWVersion=2&amp;SrcAuth=InCites&amp;SrcApp=tsm_test&amp;DestApp=WOS_CPL&amp;DestLinkType=FullRecord&amp;KeyUT=ISI:000525637300010</t>
  </si>
  <si>
    <t>WOS:000524898500004</t>
  </si>
  <si>
    <t>10.1109/ACCESS.2020.2980385</t>
  </si>
  <si>
    <t>A Comparative Performance Analysis of Popularity-Based Caching Strategies in Named Data Networking</t>
  </si>
  <si>
    <t>Naeem, Muhammad Ali; Rehman, Muhammad Atif Ur; Ullah, Rehmat; Kim, Byung-Seo</t>
  </si>
  <si>
    <t>50057-50077</t>
  </si>
  <si>
    <t>https://www.webofscience.com/api/gateway?GWVersion=2&amp;SrcAuth=InCites&amp;SrcApp=tsm_test&amp;DestApp=WOS_CPL&amp;DestLinkType=FullRecord&amp;KeyUT=ISI:000524898500004</t>
  </si>
  <si>
    <t>WOS:000524462300035</t>
  </si>
  <si>
    <t>10.1016/j.jhazmat.2020.122198</t>
  </si>
  <si>
    <t>MEDLINE:32036310</t>
  </si>
  <si>
    <t>Understanding the effects of co-exposed facets on photocatalytic activities and fuel desulfurization performance in BiOCl singlet-crystalline sheets</t>
  </si>
  <si>
    <t>Zeng, Xingye; Xiao, Xinyan; Chen, Jiayi; Wang, Yi; Wang, Hanlu</t>
  </si>
  <si>
    <t>https://www.webofscience.com/api/gateway?GWVersion=2&amp;SrcAuth=InCites&amp;SrcApp=tsm_test&amp;DestApp=WOS_CPL&amp;DestLinkType=FullRecord&amp;KeyUT=ISI:000524462300035</t>
  </si>
  <si>
    <t>WOS:000501536800003</t>
  </si>
  <si>
    <t>10.1007/s11356-019-06917-x</t>
  </si>
  <si>
    <t>MEDLINE:31782095</t>
  </si>
  <si>
    <t>Uncovering residents' behaviors, attitudes, and WTP for recycling e-waste: a case study of Zhuhai city, China</t>
  </si>
  <si>
    <t>Cai, Kaihan; Song, Qingbin; Peng, Shaohong; Yuan, Wenyi; Liang, Yangyang; Li, Jinhui</t>
  </si>
  <si>
    <t>2386-2399</t>
  </si>
  <si>
    <t>https://www.webofscience.com/api/gateway?GWVersion=2&amp;SrcAuth=InCites&amp;SrcApp=tsm_test&amp;DestApp=WOS_CPL&amp;DestLinkType=FullRecord&amp;KeyUT=ISI:000501536800003</t>
  </si>
  <si>
    <t>WOS:000423897600007</t>
  </si>
  <si>
    <t>10.1016/j.bbrc.2017.10.160</t>
  </si>
  <si>
    <t>MEDLINE:29097199</t>
  </si>
  <si>
    <t>TRPV4 is involved in irisin-induced endothelium-dependent vasodilation</t>
  </si>
  <si>
    <t>Ye, Li; Xu, Mengnan; Hu, Min; Zhang, Hai; Tan, Xianming; Li, Qing; Shen, Bing; Huang, Junhao</t>
  </si>
  <si>
    <t>BIOCHEMICAL AND BIOPHYSICAL RESEARCH COMMUNICATIONS</t>
  </si>
  <si>
    <t>41-45</t>
  </si>
  <si>
    <t>https://www.webofscience.com/api/gateway?GWVersion=2&amp;SrcAuth=InCites&amp;SrcApp=tsm_test&amp;DestApp=WOS_CPL&amp;DestLinkType=FullRecord&amp;KeyUT=ISI:000423897600007</t>
  </si>
  <si>
    <t>WOS:000787660900005</t>
  </si>
  <si>
    <t>10.1007/s12274-022-4289-3</t>
  </si>
  <si>
    <t>Single Cu atom dispersed on S,N-codoped nanocarbon derived from shrimp shells for highly-efficient oxygen reduction reaction</t>
  </si>
  <si>
    <t>Zhang, Hao; Sun, Qingdi; He, Qian; Zhang, Ying; He, Xiaohui; Gan, Tao; Ji, Hongbing</t>
  </si>
  <si>
    <t>5995-6000</t>
  </si>
  <si>
    <t>https://www.webofscience.com/api/gateway?GWVersion=2&amp;SrcAuth=InCites&amp;SrcApp=tsm_test&amp;DestApp=WOS_CPL&amp;DestLinkType=FullRecord&amp;KeyUT=ISI:000787660900005</t>
  </si>
  <si>
    <t>WOS:000349943300011</t>
  </si>
  <si>
    <t>10.1021/ef502070k</t>
  </si>
  <si>
    <t>Low-Temperature Oxidation Characteristics and Its Effect on the Critical Coking Temperature of Heavy Oils</t>
  </si>
  <si>
    <t>Zhang, Liang; Deng, Junu; Wang, Lei; Chen, Zhenya; Ren, Shaoran; Hu, Changhao; Zhang, Shoujun</t>
  </si>
  <si>
    <t>ENERGY &amp; FUELS</t>
  </si>
  <si>
    <t>538-545</t>
  </si>
  <si>
    <t>https://www.webofscience.com/api/gateway?GWVersion=2&amp;SrcAuth=InCites&amp;SrcApp=tsm_test&amp;DestApp=WOS_CPL&amp;DestLinkType=FullRecord&amp;KeyUT=ISI:000349943300011</t>
  </si>
  <si>
    <t>WOS:000625384700010</t>
  </si>
  <si>
    <t>10.1016/j.scitotenv.2020.144281</t>
  </si>
  <si>
    <t>MEDLINE:33454481</t>
  </si>
  <si>
    <t>Insight into the roles of endogenous minerals in the activation of persulfate by graphitized biochar for tetracycline removal</t>
  </si>
  <si>
    <t>Zhang, Runyuan; Zheng, Xiaoxian; Zhang, Dongqing; Niu, Xiaojun; Ma, Jinlin; Lin, Zhang; Fu, Mingli; Zhou, Shaoqi</t>
  </si>
  <si>
    <t>https://www.webofscience.com/api/gateway?GWVersion=2&amp;SrcAuth=InCites&amp;SrcApp=tsm_test&amp;DestApp=WOS_CPL&amp;DestLinkType=FullRecord&amp;KeyUT=ISI:000625384700010</t>
  </si>
  <si>
    <t>WOS:000777756900003</t>
  </si>
  <si>
    <t>10.1016/j.cej.2021.133339</t>
  </si>
  <si>
    <t>FeN4-doped carbon nanotubes derived from metal organic frameworks for effective degradation of organic dyes by peroxymonosulfate: Impacts of FeN4 spin states</t>
  </si>
  <si>
    <t>Li, Meng; Li, Zilong; Yu, Xiaolong; Wu, Yinlong; Mo, Cehui; Luo, Mi; Li, Ligui; Zhou, Shaoqi; Liu, Qiming; Wang, Nan; Yeung, King Lun; Chen, Shaowei</t>
  </si>
  <si>
    <t>https://www.webofscience.com/api/gateway?GWVersion=2&amp;SrcAuth=InCites&amp;SrcApp=tsm_test&amp;DestApp=WOS_CPL&amp;DestLinkType=FullRecord&amp;KeyUT=ISI:000777756900003</t>
  </si>
  <si>
    <t>WOS:000361717600001</t>
  </si>
  <si>
    <t>10.3762/bjoc.11.187</t>
  </si>
  <si>
    <t>MEDLINE:26664591</t>
  </si>
  <si>
    <t>Dimethylamine as the key intermediate generated in situ from dimethylformamide (DMF) for the synthesis of thioamides</t>
  </si>
  <si>
    <t>BEILSTEIN JOURNAL OF ORGANIC CHEMISTRY</t>
  </si>
  <si>
    <t>1721-1726</t>
  </si>
  <si>
    <t>https://www.webofscience.com/api/gateway?GWVersion=2&amp;SrcAuth=InCites&amp;SrcApp=tsm_test&amp;DestApp=WOS_CPL&amp;DestLinkType=FullRecord&amp;KeyUT=ISI:000361717600001</t>
  </si>
  <si>
    <t>WOS:000606671300001</t>
  </si>
  <si>
    <t>10.3390/s21010220</t>
  </si>
  <si>
    <t>MEDLINE:33396415</t>
  </si>
  <si>
    <t>Computer-Aided Diagnosis of Alzheimer's Disease through Weak Supervision Deep Learning Framework with Attention Mechanism</t>
  </si>
  <si>
    <t>Liang, Shuang; Gu, Yu</t>
  </si>
  <si>
    <t>https://www.webofscience.com/api/gateway?GWVersion=2&amp;SrcAuth=InCites&amp;SrcApp=tsm_test&amp;DestApp=WOS_CPL&amp;DestLinkType=FullRecord&amp;KeyUT=ISI:000606671300001</t>
  </si>
  <si>
    <t>WOS:000687721400006</t>
  </si>
  <si>
    <t>10.1016/j.jes.2021.02.002</t>
  </si>
  <si>
    <t>MEDLINE:34412788</t>
  </si>
  <si>
    <t>Co-metabolic and biochar-promoted biodegradation of mixed PAHs by highly efficient microbial consortium QY1</t>
  </si>
  <si>
    <t>Li, Min; Yin, Hua; Zhu, Minghan; Yu, Yuanyuan; Lu, Guining; Dang, Zhi</t>
  </si>
  <si>
    <t>65-76</t>
  </si>
  <si>
    <t>https://www.webofscience.com/api/gateway?GWVersion=2&amp;SrcAuth=InCites&amp;SrcApp=tsm_test&amp;DestApp=WOS_CPL&amp;DestLinkType=FullRecord&amp;KeyUT=ISI:000687721400006</t>
  </si>
  <si>
    <t>WOS:000536182700002</t>
  </si>
  <si>
    <t>10.1016/j.materresbull.2020.110909</t>
  </si>
  <si>
    <t>A novel nitrogen-deficient g-C3N4 photocatalyst fabricated via liquid phase reduction route and its high photocatalytic performance for hydrogen production and Cr(VI) reduction</t>
  </si>
  <si>
    <t>Ma, Xiaoshuai; Zhang, Zhenmin; Yu, Changlin; Fan, Qizhe; Wei, Longfu</t>
  </si>
  <si>
    <t>https://www.webofscience.com/api/gateway?GWVersion=2&amp;SrcAuth=InCites&amp;SrcApp=tsm_test&amp;DestApp=WOS_CPL&amp;DestLinkType=FullRecord&amp;KeyUT=ISI:000536182700002</t>
  </si>
  <si>
    <t>WOS:000580404400012</t>
  </si>
  <si>
    <t>10.1016/j.seppur.2020.117517</t>
  </si>
  <si>
    <t>Vein-supported porous membranes with enhanced superhydrophilicity and mechanical strength for oil-water separation</t>
  </si>
  <si>
    <t>Long, Qingwu; Chen, Jiexin; Wang, Zhu; Zhang, Zhe; Qi, Guangxian; Liu, Zhao-Qing</t>
  </si>
  <si>
    <t>https://www.webofscience.com/api/gateway?GWVersion=2&amp;SrcAuth=InCites&amp;SrcApp=tsm_test&amp;DestApp=WOS_CPL&amp;DestLinkType=FullRecord&amp;KeyUT=ISI:000580404400012</t>
  </si>
  <si>
    <t>WOS:000577557300001</t>
  </si>
  <si>
    <t>10.1016/j.enbuild.2020.110452</t>
  </si>
  <si>
    <t>Structure characteristics and hygrothermal performance of silica aerogel composites for building thermal insulation in humid areas</t>
  </si>
  <si>
    <t>Liu, Yanchen; Wu, Huijun; Zhang, Yuhui; Yang, Jianming; He, Fuan</t>
  </si>
  <si>
    <t>ENERGY AND BUILDINGS</t>
  </si>
  <si>
    <t>https://www.webofscience.com/api/gateway?GWVersion=2&amp;SrcAuth=InCites&amp;SrcApp=tsm_test&amp;DestApp=WOS_CPL&amp;DestLinkType=FullRecord&amp;KeyUT=ISI:000577557300001</t>
  </si>
  <si>
    <t>WOS:000448463300010</t>
  </si>
  <si>
    <t>10.1103/PhysRevLett.121.174502</t>
  </si>
  <si>
    <t>MEDLINE:30411914</t>
  </si>
  <si>
    <t>Quantitative Theory for the Growth Rate and Amplitude of the Compressible Richtmyer-Meshkov Instability at all Density Ratios</t>
  </si>
  <si>
    <t>Zhang, Qiang; Deng, Shuyan; Guo, Wenxuan</t>
  </si>
  <si>
    <t>PHYSICAL REVIEW LETTERS</t>
  </si>
  <si>
    <t>https://www.webofscience.com/api/gateway?GWVersion=2&amp;SrcAuth=InCites&amp;SrcApp=tsm_test&amp;DestApp=WOS_CPL&amp;DestLinkType=FullRecord&amp;KeyUT=ISI:000448463300010</t>
  </si>
  <si>
    <t>WOS:000611821900004</t>
  </si>
  <si>
    <t>10.1016/j.fuproc.2020.106713</t>
  </si>
  <si>
    <t>Hydrogenolysis of lignin to produce aromatic monomers over Fe-Pd bimetallic catalyst supported on HZSM-5</t>
  </si>
  <si>
    <t>Zeng, Zi; Xie, Jiaoyang; Guo, Yue; Rao, Ruiheng; Chen, Bo; Cheng, Lihua; Xie, Ying; Ouyang, Xinping</t>
  </si>
  <si>
    <t>FUEL PROCESSING TECHNOLOGY</t>
  </si>
  <si>
    <t>https://www.webofscience.com/api/gateway?GWVersion=2&amp;SrcAuth=InCites&amp;SrcApp=tsm_test&amp;DestApp=WOS_CPL&amp;DestLinkType=FullRecord&amp;KeyUT=ISI:000611821900004</t>
  </si>
  <si>
    <t>WOS:000501829000033</t>
  </si>
  <si>
    <t>10.1039/c9an01953g</t>
  </si>
  <si>
    <t>MEDLINE:31686073</t>
  </si>
  <si>
    <t>Green synthesis of up- and down-conversion photoluminescent carbon dots from coffee beans for Fe&lt;SUP&gt;3+&lt;/SUP&gt; detection and cell imaging</t>
  </si>
  <si>
    <t>Zhang, Wanyu; Jia, Lihua; Guo, Xiangfeng; Yang, Rui; Zhang, Yu; Zhao, Zhenlong</t>
  </si>
  <si>
    <t>ANALYST</t>
  </si>
  <si>
    <t>7421-7431</t>
  </si>
  <si>
    <t>https://www.webofscience.com/api/gateway?GWVersion=2&amp;SrcAuth=InCites&amp;SrcApp=tsm_test&amp;DestApp=WOS_CPL&amp;DestLinkType=FullRecord&amp;KeyUT=ISI:000501829000033</t>
  </si>
  <si>
    <t>WOS:000510073600032</t>
  </si>
  <si>
    <t>10.1021/acsanm.9b01958</t>
  </si>
  <si>
    <t>Fluorescent Copper Nanoclusters for the Iodide-Enhanced Detection of Hypochlorous Acid</t>
  </si>
  <si>
    <t>Dong, Weiru; Sun, Congming; Sun, Mingtai; Ge, Hongwei; Asiri, Abdullah M.; Marwani, Hadi M.; Ni, Runyan; Wang, Suhua</t>
  </si>
  <si>
    <t>ACS APPLIED NANO MATERIALS</t>
  </si>
  <si>
    <t>312-318</t>
  </si>
  <si>
    <t>https://www.webofscience.com/api/gateway?GWVersion=2&amp;SrcAuth=InCites&amp;SrcApp=tsm_test&amp;DestApp=WOS_CPL&amp;DestLinkType=FullRecord&amp;KeyUT=ISI:000510073600032</t>
  </si>
  <si>
    <t>WOS:000677662800004</t>
  </si>
  <si>
    <t>10.1016/j.jmrt.2021.04.056</t>
  </si>
  <si>
    <t>Combined soft templating with thermal exfoliation toward synthesis of porous g-C3N4 nanosheets for improved photocatalytic hydrogen evolution</t>
  </si>
  <si>
    <t>Chen, Yushuai; Yang, Bo; Xie, Wenyu; Zhao, Xueying; Wang, Zhuan; Su, Xintai; Yang, Chao</t>
  </si>
  <si>
    <t>301-310</t>
  </si>
  <si>
    <t>https://www.webofscience.com/api/gateway?GWVersion=2&amp;SrcAuth=InCites&amp;SrcApp=tsm_test&amp;DestApp=WOS_CPL&amp;DestLinkType=FullRecord&amp;KeyUT=ISI:000677662800004</t>
  </si>
  <si>
    <t>WOS:000863322100003</t>
  </si>
  <si>
    <t>10.1016/j.cej.2022.139382</t>
  </si>
  <si>
    <t>Activation of peroxymonosulfate by a waste red mud-supported Co3O4 quantum dots under visible light for the degradation of levofloxacin</t>
  </si>
  <si>
    <t>Li, Qingyong; Wei, Guangtao; Zhang, Linye; Li, Zhongmin; Li, Jiahui</t>
  </si>
  <si>
    <t>https://www.webofscience.com/api/gateway?GWVersion=2&amp;SrcAuth=InCites&amp;SrcApp=tsm_test&amp;DestApp=WOS_CPL&amp;DestLinkType=FullRecord&amp;KeyUT=ISI:000863322100003</t>
  </si>
  <si>
    <t>WOS:000358252200006</t>
  </si>
  <si>
    <t>10.1007/s10711-014-9979-x</t>
  </si>
  <si>
    <t>A new proof of the Log-Brunn-Minkowski inequality</t>
  </si>
  <si>
    <t>Ma, Lei</t>
  </si>
  <si>
    <t>GEOMETRIAE DEDICATA</t>
  </si>
  <si>
    <t>Mathematics</t>
  </si>
  <si>
    <t>75-82</t>
  </si>
  <si>
    <t>https://www.webofscience.com/api/gateway?GWVersion=2&amp;SrcAuth=InCites&amp;SrcApp=tsm_test&amp;DestApp=WOS_CPL&amp;DestLinkType=FullRecord&amp;KeyUT=ISI:000358252200006</t>
  </si>
  <si>
    <t>WOS:000655586100025</t>
  </si>
  <si>
    <t>10.1016/j.wasman.2021.03.017</t>
  </si>
  <si>
    <t>MEDLINE:33780704</t>
  </si>
  <si>
    <t>A deep convolutional neural network to simultaneously localize and recognize waste types in images</t>
  </si>
  <si>
    <t>247-257</t>
  </si>
  <si>
    <t>https://www.webofscience.com/api/gateway?GWVersion=2&amp;SrcAuth=InCites&amp;SrcApp=tsm_test&amp;DestApp=WOS_CPL&amp;DestLinkType=FullRecord&amp;KeyUT=ISI:000655586100025</t>
  </si>
  <si>
    <t>WOS:000437459900006</t>
  </si>
  <si>
    <t>10.1109/JSYST.2016.2542251</t>
  </si>
  <si>
    <t>A Multiqueue Interlacing Peak Scheduling Method Based on Tasks' Classification in Cloud Computing</t>
  </si>
  <si>
    <t>Zuo, Liyun; Dong, Shoubin; Shu, Lei; Zhu, Chunsheng; Han, Guangjie</t>
  </si>
  <si>
    <t>1518-1530</t>
  </si>
  <si>
    <t>https://www.webofscience.com/api/gateway?GWVersion=2&amp;SrcAuth=InCites&amp;SrcApp=tsm_test&amp;DestApp=WOS_CPL&amp;DestLinkType=FullRecord&amp;KeyUT=ISI:000437459900006</t>
  </si>
  <si>
    <t>WOS:000438322100042</t>
  </si>
  <si>
    <t>10.1016/j.envpol.2018.04.117</t>
  </si>
  <si>
    <t>MEDLINE:29753247</t>
  </si>
  <si>
    <t>The evaluation of endocrine disrupting effects of tert-butylphenols towards estrogenic receptor α, androgen receptor and thyroid hormone receptor β and aquatic toxicities towards freshwater organisms</t>
  </si>
  <si>
    <t>Wang, Jiaying; Wang, Jingpeng; Liu, Jinsong; Li, Jianzhi; Zhou, Lihong; Zhang, Huanxin; Sun, Jianteng; Zhuang, Shulin</t>
  </si>
  <si>
    <t>396-402</t>
  </si>
  <si>
    <t>https://www.webofscience.com/api/gateway?GWVersion=2&amp;SrcAuth=InCites&amp;SrcApp=tsm_test&amp;DestApp=WOS_CPL&amp;DestLinkType=FullRecord&amp;KeyUT=ISI:000438322100042</t>
  </si>
  <si>
    <t>WOS:000489840900053</t>
  </si>
  <si>
    <t>10.1016/j.electacta.2019.134878</t>
  </si>
  <si>
    <t>Synthesis and characterization of activated 3D graphene via catalytic growth and chemical activation for electrochemical energy storage in supercapacitors</t>
  </si>
  <si>
    <t>Li, Bolin; Li, Zesheng; Pang, Qi; Zhuang, Qintao; Zhu, Jinliang; Tsiakaras, Panagiotis; Shen, Pei Kang</t>
  </si>
  <si>
    <t>https://www.webofscience.com/api/gateway?GWVersion=2&amp;SrcAuth=InCites&amp;SrcApp=tsm_test&amp;DestApp=WOS_CPL&amp;DestLinkType=FullRecord&amp;KeyUT=ISI:000489840900053</t>
  </si>
  <si>
    <t>WOS:000905871400001</t>
  </si>
  <si>
    <t>10.1002/advs.202206605</t>
  </si>
  <si>
    <t>MEDLINE:36587986</t>
  </si>
  <si>
    <t>Recent Progress of Hollow Carbon Nanocages: General Design Fundamentals and Diversified Electrochemical Applications</t>
  </si>
  <si>
    <t>Li, Zesheng; Li, Bolin; Yu, Changlin; Wang, HongQiang; Li, Qingyu</t>
  </si>
  <si>
    <t>ADVANCED SCIENCE</t>
  </si>
  <si>
    <t>https://www.webofscience.com/api/gateway?GWVersion=2&amp;SrcAuth=InCites&amp;SrcApp=tsm_test&amp;DestApp=WOS_CPL&amp;DestLinkType=FullRecord&amp;KeyUT=ISI:000905871400001</t>
  </si>
  <si>
    <t>WOS:000547326800036</t>
  </si>
  <si>
    <t>10.1021/acs.iecr.0c01115</t>
  </si>
  <si>
    <t>Novel Fe3O4 Nanoparticle/β-Cyclodextrin-Based Polymer Composites for the Removal of Methylene Blue from Water</t>
  </si>
  <si>
    <t>Xie, Ze-Wu; Lin, Jie-Ci; Xu, Meng-Ya; Wang, Hua-Ying; Wu, Ying-Xuan; He, Fu-An; Jiang, Hong-Liu</t>
  </si>
  <si>
    <t>12270-12281</t>
  </si>
  <si>
    <t>https://www.webofscience.com/api/gateway?GWVersion=2&amp;SrcAuth=InCites&amp;SrcApp=tsm_test&amp;DestApp=WOS_CPL&amp;DestLinkType=FullRecord&amp;KeyUT=ISI:000547326800036</t>
  </si>
  <si>
    <t>WOS:000430756900016</t>
  </si>
  <si>
    <t>10.1016/j.conbuildmat.2018.02.119</t>
  </si>
  <si>
    <t>Lime mortars - The role of carboxymethyl cellulose on the crystallization of calcium carbonate</t>
  </si>
  <si>
    <t>Liu, Hui; Zhao, Yunliang; Peng, Changsheng; Song, Shaoxian; Lopez-Valdivieso, Alejandro</t>
  </si>
  <si>
    <t>CONSTRUCTION AND BUILDING MATERIALS</t>
  </si>
  <si>
    <t>169-177</t>
  </si>
  <si>
    <t>https://www.webofscience.com/api/gateway?GWVersion=2&amp;SrcAuth=InCites&amp;SrcApp=tsm_test&amp;DestApp=WOS_CPL&amp;DestLinkType=FullRecord&amp;KeyUT=ISI:000430756900016</t>
  </si>
  <si>
    <t>WOS:000389089900007</t>
  </si>
  <si>
    <t>10.1016/j.commatsci.2016.09.014</t>
  </si>
  <si>
    <t>Interfacial charge transfer and mechanisms of enhanced photocatalysis of an anatase TiO2(001)-MoS2-graphene nanocomposite: A first-principles investigation</t>
  </si>
  <si>
    <t>Zeng, Xingye; Xiao, Xinyan; Zhang, Weiping; Wan, Caixia; Wang, Hanlu</t>
  </si>
  <si>
    <t>COMPUTATIONAL MATERIALS SCIENCE</t>
  </si>
  <si>
    <t>43-51</t>
  </si>
  <si>
    <t>https://www.webofscience.com/api/gateway?GWVersion=2&amp;SrcAuth=InCites&amp;SrcApp=tsm_test&amp;DestApp=WOS_CPL&amp;DestLinkType=FullRecord&amp;KeyUT=ISI:000389089900007</t>
  </si>
  <si>
    <t>WOS:000537424400019</t>
  </si>
  <si>
    <t>10.1016/j.scitotenv.2020.138573</t>
  </si>
  <si>
    <t>MEDLINE:32311574</t>
  </si>
  <si>
    <t>Improved bio-electricity production in bio-electrochemical reactor for wastewater treatment using biomass carbon derived from sludge supported carbon felt anode</t>
  </si>
  <si>
    <t>Li, Meng; Li, Yan-Wen; Yu, Xiao-Long; Guo, Jing-Jie; Xiang, Lei; Liu, Bai-Lin; Zhao, Hai-Ming; Xu, Ming-Yi; Feng, Nai-Xian; Yu, Peng-Fei; Cai, Quan-Ying; Mo, Ce-Hui</t>
  </si>
  <si>
    <t>https://www.webofscience.com/api/gateway?GWVersion=2&amp;SrcAuth=InCites&amp;SrcApp=tsm_test&amp;DestApp=WOS_CPL&amp;DestLinkType=FullRecord&amp;KeyUT=ISI:000537424400019</t>
  </si>
  <si>
    <t>WOS:000805060400004</t>
  </si>
  <si>
    <t>10.1016/j.eap.2022.04.010</t>
  </si>
  <si>
    <t>Do green financing and industrial structure matter for green economic recovery? Fresh empirical insights from Vietnam</t>
  </si>
  <si>
    <t>ECONOMIC ANALYSIS AND POLICY</t>
  </si>
  <si>
    <t>61-73</t>
  </si>
  <si>
    <t>https://www.webofscience.com/api/gateway?GWVersion=2&amp;SrcAuth=InCites&amp;SrcApp=tsm_test&amp;DestApp=WOS_CPL&amp;DestLinkType=FullRecord&amp;KeyUT=ISI:000805060400004</t>
  </si>
  <si>
    <t>WOS:000329537300126</t>
  </si>
  <si>
    <t>10.1016/j.ijleo.2013.07.013</t>
  </si>
  <si>
    <t>A new hyperchaotic system and its generalized synchronization</t>
  </si>
  <si>
    <t>Li, Chun-Lai; Xiong, Jian-Bin; Li, Wen</t>
  </si>
  <si>
    <t>OPTIK</t>
  </si>
  <si>
    <t>575-579</t>
  </si>
  <si>
    <t>https://www.webofscience.com/api/gateway?GWVersion=2&amp;SrcAuth=InCites&amp;SrcApp=tsm_test&amp;DestApp=WOS_CPL&amp;DestLinkType=FullRecord&amp;KeyUT=ISI:000329537300126</t>
  </si>
  <si>
    <t>WOS:000597150300006</t>
  </si>
  <si>
    <t>10.1109/TCC.2017.2773078</t>
  </si>
  <si>
    <t>A Reinforcement Learning-Based Mixed Job Scheduler Scheme for Grid or IaaS Cloud</t>
  </si>
  <si>
    <t>Cui, Delong; Peng, Zhiping; Xiong, Jianbin; Xu, Bo; Lin, Weiwei</t>
  </si>
  <si>
    <t>IEEE TRANSACTIONS ON CLOUD COMPUTING</t>
  </si>
  <si>
    <t>1030-1039</t>
  </si>
  <si>
    <t>https://www.webofscience.com/api/gateway?GWVersion=2&amp;SrcAuth=InCites&amp;SrcApp=tsm_test&amp;DestApp=WOS_CPL&amp;DestLinkType=FullRecord&amp;KeyUT=ISI:000597150300006</t>
  </si>
  <si>
    <t>WOS:000713052700095</t>
  </si>
  <si>
    <t>10.1021/acsami.1c16030</t>
  </si>
  <si>
    <t>MEDLINE:34647718</t>
  </si>
  <si>
    <t>Tribological Performance of an Imidazolium Ionic Liquid-Functionalized SiO2@Graphene Oxide as an Additive</t>
  </si>
  <si>
    <t>Song, Wei; Yan, Jincan; Ji, Hongbing</t>
  </si>
  <si>
    <t>50573-50583</t>
  </si>
  <si>
    <t>https://www.webofscience.com/api/gateway?GWVersion=2&amp;SrcAuth=InCites&amp;SrcApp=tsm_test&amp;DestApp=WOS_CPL&amp;DestLinkType=FullRecord&amp;KeyUT=ISI:000713052700095</t>
  </si>
  <si>
    <t>WOS:000497163000202</t>
  </si>
  <si>
    <t>10.1109/ACCESS.2019.2941741</t>
  </si>
  <si>
    <t>Task Data Offloading and Resource Allocation in Fog Computing With Multi-Task Delay Guarantee</t>
  </si>
  <si>
    <t>Mukherjee, Mithun; Kumar, Suman; Zhang, Qi; Matam, Rakesh; Mavromoustakis, Constandinos X.; Lv, Yunrong; Mastorakis, George</t>
  </si>
  <si>
    <t>152911-152918</t>
  </si>
  <si>
    <t>https://www.webofscience.com/api/gateway?GWVersion=2&amp;SrcAuth=InCites&amp;SrcApp=tsm_test&amp;DestApp=WOS_CPL&amp;DestLinkType=FullRecord&amp;KeyUT=ISI:000497163000202</t>
  </si>
  <si>
    <t>WOS:000459534200018</t>
  </si>
  <si>
    <t>10.1109/MCOM.2019.1700811</t>
  </si>
  <si>
    <t>Sleep Scheduling for Unbalanced Energy Harvesting in Industrial Wireless Sensor Networks</t>
  </si>
  <si>
    <t>Mukherjee, Mithun; Shu, Lei; Prasad, R. Venkatesha; Wang, Di; Hancke, Gerhard P.</t>
  </si>
  <si>
    <t>108-115</t>
  </si>
  <si>
    <t>https://www.webofscience.com/api/gateway?GWVersion=2&amp;SrcAuth=InCites&amp;SrcApp=tsm_test&amp;DestApp=WOS_CPL&amp;DestLinkType=FullRecord&amp;KeyUT=ISI:000459534200018</t>
  </si>
  <si>
    <t>WOS:000707982700035</t>
  </si>
  <si>
    <t>10.1021/acsapm.1c00865</t>
  </si>
  <si>
    <t>Self-Healing, Reprocessable, and Degradable Bio-Based Epoxy Elastomer Bearing Aromatic Disulfide Bonds and Its Application in Strain Sensors</t>
  </si>
  <si>
    <t>Shan, Shijie; Mai, Dongdong; Lin, Yaling; Zhang, Anqiang</t>
  </si>
  <si>
    <t>ACS APPLIED POLYMER MATERIALS</t>
  </si>
  <si>
    <t>5115-5124</t>
  </si>
  <si>
    <t>https://www.webofscience.com/api/gateway?GWVersion=2&amp;SrcAuth=InCites&amp;SrcApp=tsm_test&amp;DestApp=WOS_CPL&amp;DestLinkType=FullRecord&amp;KeyUT=ISI:000707982700035</t>
  </si>
  <si>
    <t>WOS:000472176900069</t>
  </si>
  <si>
    <t>10.1016/j.apsusc.2019.03.138</t>
  </si>
  <si>
    <t>Regulating the stability and bandgap structure of BiOBr during thermo-transformation via La doping</t>
  </si>
  <si>
    <t>Fan, Qizhe; Chen, Xin; Chen, Fanyun; Tian, Jian; Yu, Changlin; Liao, Chunfa</t>
  </si>
  <si>
    <t>564-575</t>
  </si>
  <si>
    <t>https://www.webofscience.com/api/gateway?GWVersion=2&amp;SrcAuth=InCites&amp;SrcApp=tsm_test&amp;DestApp=WOS_CPL&amp;DestLinkType=FullRecord&amp;KeyUT=ISI:000472176900069</t>
  </si>
  <si>
    <t>WOS:000575538600012</t>
  </si>
  <si>
    <t>10.1016/j.jece.2020.104044</t>
  </si>
  <si>
    <t>Novel FeWO4/WO3 nanoplate with p-n heterostructure and its enhanced mechanism for organic pollutants removal under visible-light illumination</t>
  </si>
  <si>
    <t>Liu, Chang; Lu, Huihong; Yu, Changlin; Ding, Bo; Ye, Ruixue; Ji, Yilong; Dai, Bing; Liu, Weiming</t>
  </si>
  <si>
    <t>JOURNAL OF ENVIRONMENTAL CHEMICAL ENGINEERING</t>
  </si>
  <si>
    <t>https://www.webofscience.com/api/gateway?GWVersion=2&amp;SrcAuth=InCites&amp;SrcApp=tsm_test&amp;DestApp=WOS_CPL&amp;DestLinkType=FullRecord&amp;KeyUT=ISI:000575538600012</t>
  </si>
  <si>
    <t>WOS:000649721200007</t>
  </si>
  <si>
    <t>10.1016/j.electacta.2021.138371</t>
  </si>
  <si>
    <t>Nitrogen-doped carbonaceous scaffold anchored with cobalt nanoparticles as sulfur host for efficient adsorption and catalytic conversion of polysulfides in lithium-sulfur batteries</t>
  </si>
  <si>
    <t>Fan, Bin; Zhao, Dengke; Xu, Wei; Wu, Qikai; Zhou, Wei; Lei, Wen; Liang, Xinghua; Li, Ligui</t>
  </si>
  <si>
    <t>https://www.webofscience.com/api/gateway?GWVersion=2&amp;SrcAuth=InCites&amp;SrcApp=tsm_test&amp;DestApp=WOS_CPL&amp;DestLinkType=FullRecord&amp;KeyUT=ISI:000649721200007</t>
  </si>
  <si>
    <t>WOS:000750559200003</t>
  </si>
  <si>
    <t>10.1016/j.jcis.2021.12.046</t>
  </si>
  <si>
    <t>MEDLINE:34920214</t>
  </si>
  <si>
    <t>Insights into enhanced peroxydisulfate activation with S doped Fe@C catalyst for the rapid degradation of organic pollutants</t>
  </si>
  <si>
    <t>Yu, Zhendong; Ma, Jiachen; Huang, Xiaoyi; Lv, Yuancai; Liu, Yifan; Lin, Chunxiang; Dou, Rongni; Ye, Xiaoxia; Shi, Yongqian; Liu, Minghua</t>
  </si>
  <si>
    <t>24-34</t>
  </si>
  <si>
    <t>https://www.webofscience.com/api/gateway?GWVersion=2&amp;SrcAuth=InCites&amp;SrcApp=tsm_test&amp;DestApp=WOS_CPL&amp;DestLinkType=FullRecord&amp;KeyUT=ISI:000750559200003</t>
  </si>
  <si>
    <t>WOS:000461410200050</t>
  </si>
  <si>
    <t>10.1016/j.ijhydene.2019.01.073</t>
  </si>
  <si>
    <t>Graphitized carbon nanocages/palladium nanoparticles: Sustainable preparation and electrocatalytic performances towards ethanol oxidation reaction</t>
  </si>
  <si>
    <t>Li, Zesheng; Zhang, Ling; Yang, Chengxiang; Chen, Jiaming; Wang, Zi; Bao, Lin; Wu, Fengwen; Shen, Peikang</t>
  </si>
  <si>
    <t>6172-6181</t>
  </si>
  <si>
    <t>https://www.webofscience.com/api/gateway?GWVersion=2&amp;SrcAuth=InCites&amp;SrcApp=tsm_test&amp;DestApp=WOS_CPL&amp;DestLinkType=FullRecord&amp;KeyUT=ISI:000461410200050</t>
  </si>
  <si>
    <t>WOS:000580639800042</t>
  </si>
  <si>
    <t>10.1016/j.watres.2020.116230</t>
  </si>
  <si>
    <t>MEDLINE:32784032</t>
  </si>
  <si>
    <t>Elemental sulfur-driven sulfidogenic process under highly acidic conditions for sulfate-rich acid mine drainage treatment: Performance and microbial community analysis</t>
  </si>
  <si>
    <t>Sun, Rongrong; Zhang, Liang; Wang, Xiaoyi; Ou, Chunxi; Lin, Nini; Xu, Shuqun; Qiu, Yan-Ying; Jiang, Feng</t>
  </si>
  <si>
    <t>https://www.webofscience.com/api/gateway?GWVersion=2&amp;SrcAuth=InCites&amp;SrcApp=tsm_test&amp;DestApp=WOS_CPL&amp;DestLinkType=FullRecord&amp;KeyUT=ISI:000580639800042</t>
  </si>
  <si>
    <t>WOS:000465807500001</t>
  </si>
  <si>
    <t>10.1080/13602381.2019.1592339</t>
  </si>
  <si>
    <t>Effects of organizational innovation and technological innovation capabilities on firm performance: evidence from firms in China's Pearl River Delta</t>
  </si>
  <si>
    <t>Chen, Quan; Wang, Chun-Hsien; Huang, Shi-Zheng</t>
  </si>
  <si>
    <t>ASIA PACIFIC BUSINESS REVIEW</t>
  </si>
  <si>
    <t>72-96</t>
  </si>
  <si>
    <t>https://www.webofscience.com/api/gateway?GWVersion=2&amp;SrcAuth=InCites&amp;SrcApp=tsm_test&amp;DestApp=WOS_CPL&amp;DestLinkType=FullRecord&amp;KeyUT=ISI:000465807500001</t>
  </si>
  <si>
    <t>WOS:000581627000001</t>
  </si>
  <si>
    <t>10.1016/j.snb.2020.128644</t>
  </si>
  <si>
    <t>Dual-mode fluorescence-SERS sensor for sensitive and selective detection of uranyl ions based on satellite Fe3O4-Au@CdTe nanostructure</t>
  </si>
  <si>
    <t>Sun, Congming; Dong, Weiru; Peng, Junxiang; Wan, Xiaoliang; Sun, Zhenli; Li, Dehao; Wang, Suhua</t>
  </si>
  <si>
    <t>https://www.webofscience.com/api/gateway?GWVersion=2&amp;SrcAuth=InCites&amp;SrcApp=tsm_test&amp;DestApp=WOS_CPL&amp;DestLinkType=FullRecord&amp;KeyUT=ISI:000581627000001</t>
  </si>
  <si>
    <t>WOS:000332756500023</t>
  </si>
  <si>
    <t>10.1021/jo4028424</t>
  </si>
  <si>
    <t>MEDLINE:24512600</t>
  </si>
  <si>
    <t>DABCO-Catalyzed Synthesis of Trifluoromethylated Furans from Propargyl Alcohols and Methyl 2-Perfluoroalkynoate</t>
  </si>
  <si>
    <t>Chong, Qinglei; Xin, Xiaoyi; Wang, Chunxiang; Wu, Fan; Wang, Haolong; Shi, Ji-cheng; Wan, Boshun</t>
  </si>
  <si>
    <t>2105-2110</t>
  </si>
  <si>
    <t>https://www.webofscience.com/api/gateway?GWVersion=2&amp;SrcAuth=InCites&amp;SrcApp=tsm_test&amp;DestApp=WOS_CPL&amp;DestLinkType=FullRecord&amp;KeyUT=ISI:000332756500023</t>
  </si>
  <si>
    <t>WOS:000674604200004</t>
  </si>
  <si>
    <t>10.1016/j.ijhydene.2021.05.122</t>
  </si>
  <si>
    <t>Comparative performance analysis of solar powered supercritical-transcritical CO2 based systems for hydrogen production and multigeneration</t>
  </si>
  <si>
    <t>Bamisile, Olusola; Mukhtar, Mustapha; Yimen, Nasser; Huang, Qi; Olotu, Olamide; Adebayo, Victor; Dagabsi, Mustafa</t>
  </si>
  <si>
    <t>26272-26288</t>
  </si>
  <si>
    <t>https://www.webofscience.com/api/gateway?GWVersion=2&amp;SrcAuth=InCites&amp;SrcApp=tsm_test&amp;DestApp=WOS_CPL&amp;DestLinkType=FullRecord&amp;KeyUT=ISI:000674604200004</t>
  </si>
  <si>
    <t>WOS:000548186300025</t>
  </si>
  <si>
    <t>10.1016/j.envres.2020.109490</t>
  </si>
  <si>
    <t>MEDLINE:32302871</t>
  </si>
  <si>
    <t>Acidity and metallic elements release from AMD-affected river sediments: Effect of AMD standstill and dilution</t>
  </si>
  <si>
    <t>Chen, Meiqin; Lu, Guining; Wu, Jingxiong; Sun, Jianteng; Yang, Chengfang; Xie, Yingying; Wang, Kaifeng; Deng, Fucai; Yi, Xiaoyun; Dang, Zhi</t>
  </si>
  <si>
    <t>ENVIRONMENTAL RESEARCH</t>
  </si>
  <si>
    <t>https://www.webofscience.com/api/gateway?GWVersion=2&amp;SrcAuth=InCites&amp;SrcApp=tsm_test&amp;DestApp=WOS_CPL&amp;DestLinkType=FullRecord&amp;KeyUT=ISI:000548186300025</t>
  </si>
  <si>
    <t>WOS:000546698600085</t>
  </si>
  <si>
    <t>10.1021/acsami.0c03467</t>
  </si>
  <si>
    <t>MEDLINE:32510914</t>
  </si>
  <si>
    <t>The Tribological Properties of Reduced Graphene Oxide Doped by N and B Species with Different Configurations</t>
  </si>
  <si>
    <t>Song, Wei; Chen, Pin; Yan, Jincan; Zhu, Wenshuai; Ji, Hongbing</t>
  </si>
  <si>
    <t>29737-29746</t>
  </si>
  <si>
    <t>https://www.webofscience.com/api/gateway?GWVersion=2&amp;SrcAuth=InCites&amp;SrcApp=tsm_test&amp;DestApp=WOS_CPL&amp;DestLinkType=FullRecord&amp;KeyUT=ISI:000546698600085</t>
  </si>
  <si>
    <t>WOS:000459737100005</t>
  </si>
  <si>
    <t>10.1039/c8cc10273b</t>
  </si>
  <si>
    <t>MEDLINE:30724285</t>
  </si>
  <si>
    <t>Selective oxidation of glycerol to tartronic acid over Pt/N-doped mesoporous carbon with extra framework magnesium catalysts under base-free conditions</t>
  </si>
  <si>
    <t>Zhan, Tong; Liu, Weibing; Teng, Junjiang; Yue, Chaochao; Li, Dehao; Wang, Suhua; Tan, Hua</t>
  </si>
  <si>
    <t>2620-2623</t>
  </si>
  <si>
    <t>https://www.webofscience.com/api/gateway?GWVersion=2&amp;SrcAuth=InCites&amp;SrcApp=tsm_test&amp;DestApp=WOS_CPL&amp;DestLinkType=FullRecord&amp;KeyUT=ISI:000459737100005</t>
  </si>
  <si>
    <t>WOS:000523310300001</t>
  </si>
  <si>
    <t>10.1080/01496395.2020.1745239</t>
  </si>
  <si>
    <t>Removal of various pollutants from wastewaters using an efficient and degradable hypercrosslinked polymer</t>
  </si>
  <si>
    <t>Yang, Zujin; Wu, Guifang; Li, Qiuru; Ai, Hongxia; Yao, Xingdong; Ji, Hongbing</t>
  </si>
  <si>
    <t>SEPARATION SCIENCE AND TECHNOLOGY</t>
  </si>
  <si>
    <t>860-869</t>
  </si>
  <si>
    <t>https://www.webofscience.com/api/gateway?GWVersion=2&amp;SrcAuth=InCites&amp;SrcApp=tsm_test&amp;DestApp=WOS_CPL&amp;DestLinkType=FullRecord&amp;KeyUT=ISI:000523310300001</t>
  </si>
  <si>
    <t>WOS:000373898000005</t>
  </si>
  <si>
    <t>10.1080/10601325.2016.1151644</t>
  </si>
  <si>
    <t>Preparation of a novel Fe3O4/graphene oxide hybrid for adsorptive removal of methylene blue from water</t>
  </si>
  <si>
    <t>Liao, Nanan; Liu, Zhisen; Zhang, Wenjing; Gong, Shougui; Ren, Daming; Ke, Linjiao; Lin, Kai; Yang, Hao; He, Fuan; Jiang, Hongliu</t>
  </si>
  <si>
    <t>JOURNAL OF MACROMOLECULAR SCIENCE PART A-PURE AND APPLIED CHEMISTRY</t>
  </si>
  <si>
    <t>276-281</t>
  </si>
  <si>
    <t>https://www.webofscience.com/api/gateway?GWVersion=2&amp;SrcAuth=InCites&amp;SrcApp=tsm_test&amp;DestApp=WOS_CPL&amp;DestLinkType=FullRecord&amp;KeyUT=ISI:000373898000005</t>
  </si>
  <si>
    <t>WOS:000508752600036</t>
  </si>
  <si>
    <t>10.1016/j.jcis.2019.10.123</t>
  </si>
  <si>
    <t>MEDLINE:31733838</t>
  </si>
  <si>
    <t>Photocatalytic performances of heterojunction catalysts of silver phosphate modified by PANI and Cr-doped SrTiO3 for organic pollutant removal from high salinity wastewater</t>
  </si>
  <si>
    <t>Yu, Xiaochao; Lin, Yan; Liu, Haiyang; Yang, Chunping; Peng, Yanrong; Du, Cheng; Wu, Shaohua; Li, Xiang; Zhong, Yuanyuan</t>
  </si>
  <si>
    <t>379-395</t>
  </si>
  <si>
    <t>https://www.webofscience.com/api/gateway?GWVersion=2&amp;SrcAuth=InCites&amp;SrcApp=tsm_test&amp;DestApp=WOS_CPL&amp;DestLinkType=FullRecord&amp;KeyUT=ISI:000508752600036</t>
  </si>
  <si>
    <t>WOS:000796366700007</t>
  </si>
  <si>
    <t>10.1016/j.jece.2022.107734</t>
  </si>
  <si>
    <t>Peroxymonosulfate activation via CoP nanoparticles confined in nitrogen-doped porous carbon for enhanced degradation of sulfamethoxazole in wastewater with high salinity</t>
  </si>
  <si>
    <t>Fu, Xintao; Lin, Yan; Yang, Chunping; Wu, Shaohua; Wang, Yue; Li, Xiang</t>
  </si>
  <si>
    <t>https://www.webofscience.com/api/gateway?GWVersion=2&amp;SrcAuth=InCites&amp;SrcApp=tsm_test&amp;DestApp=WOS_CPL&amp;DestLinkType=FullRecord&amp;KeyUT=ISI:000796366700007</t>
  </si>
  <si>
    <t>WOS:000416197700010</t>
  </si>
  <si>
    <t>10.1016/j.isatra.2017.07.015</t>
  </si>
  <si>
    <t>MEDLINE:28789772</t>
  </si>
  <si>
    <t>Mean square consensus of leader-following multi-agent systems with measurement noises and time delays</t>
  </si>
  <si>
    <t>Ren, Hongwei; Deng, Feiqi</t>
  </si>
  <si>
    <t>ISA TRANSACTIONS</t>
  </si>
  <si>
    <t>76-83</t>
  </si>
  <si>
    <t>https://www.webofscience.com/api/gateway?GWVersion=2&amp;SrcAuth=InCites&amp;SrcApp=tsm_test&amp;DestApp=WOS_CPL&amp;DestLinkType=FullRecord&amp;KeyUT=ISI:000416197700010</t>
  </si>
  <si>
    <t>WOS:000486360700020</t>
  </si>
  <si>
    <t>10.1021/acs.iecr.9b02850</t>
  </si>
  <si>
    <t>Low-Temperature Photothermal Catalytic Oxidation of Toluene on a Core/Shell SiO2@Pt@ZrO2 Nanostructure</t>
  </si>
  <si>
    <t>Jiang, Chunli; Wang, Hao; Lin, Shengzhi; Ma, Fei; Wang, Yongqing; Ji, Hongbing</t>
  </si>
  <si>
    <t>16450-16458</t>
  </si>
  <si>
    <t>https://www.webofscience.com/api/gateway?GWVersion=2&amp;SrcAuth=InCites&amp;SrcApp=tsm_test&amp;DestApp=WOS_CPL&amp;DestLinkType=FullRecord&amp;KeyUT=ISI:000486360700020</t>
  </si>
  <si>
    <t>WOS:000460296000090</t>
  </si>
  <si>
    <t>10.3390/polym11020276</t>
  </si>
  <si>
    <t>MEDLINE:30960259</t>
  </si>
  <si>
    <t>Enhanced Formaldehyde Removal from Air Using Fully Biodegradable Chitosan Grafted β-Cyclodextrin Adsorbent with Weak Chemical Interaction</t>
  </si>
  <si>
    <t>Yang, Zujin; Miao, Hongchen; Rui, Zebao; Ji, Hongbing</t>
  </si>
  <si>
    <t>POLYMERS</t>
  </si>
  <si>
    <t>https://www.webofscience.com/api/gateway?GWVersion=2&amp;SrcAuth=InCites&amp;SrcApp=tsm_test&amp;DestApp=WOS_CPL&amp;DestLinkType=FullRecord&amp;KeyUT=ISI:000460296000090</t>
  </si>
  <si>
    <t>WOS:000821038600003</t>
  </si>
  <si>
    <t>10.1016/j.comnet.2021.108678</t>
  </si>
  <si>
    <t>Energy harvesting computation offloading game towards minimizing delay for mobile edge computing</t>
  </si>
  <si>
    <t>Guo, Mian; Li, Qirui; Peng, Zhiping; Liu, Xiushan; Cui, Delong</t>
  </si>
  <si>
    <t>COMPUTER NETWORKS</t>
  </si>
  <si>
    <t>https://www.webofscience.com/api/gateway?GWVersion=2&amp;SrcAuth=InCites&amp;SrcApp=tsm_test&amp;DestApp=WOS_CPL&amp;DestLinkType=FullRecord&amp;KeyUT=ISI:000821038600003</t>
  </si>
  <si>
    <t>WOS:000379535400017</t>
  </si>
  <si>
    <t>10.1111/jam.13143</t>
  </si>
  <si>
    <t>MEDLINE:27005987</t>
  </si>
  <si>
    <t>Distribution and diversity of bacterial communities and sulphate-reducing bacteria in a paddy soil irrigated with acid mine drainage</t>
  </si>
  <si>
    <t>Wang, H.; Guo, C. L.; Yang, C. F.; Lu, G. N.; Chen, M. Q.; Dang, Z.</t>
  </si>
  <si>
    <t>JOURNAL OF APPLIED MICROBIOLOGY</t>
  </si>
  <si>
    <t>196-206</t>
  </si>
  <si>
    <t>https://www.webofscience.com/api/gateway?GWVersion=2&amp;SrcAuth=InCites&amp;SrcApp=tsm_test&amp;DestApp=WOS_CPL&amp;DestLinkType=FullRecord&amp;KeyUT=ISI:000379535400017</t>
  </si>
  <si>
    <t>WOS:000412232700001</t>
  </si>
  <si>
    <t>10.3762/bjoc.13.200</t>
  </si>
  <si>
    <t>MEDLINE:29062424</t>
  </si>
  <si>
    <t>Difunctionalization of alkenes with iodine and tert-butyl hydroperoxide (TBHP) at room temperature for the synthesis of 1-(tert-butylperoxy)-2-iodoethanes</t>
  </si>
  <si>
    <t>Wang, Hao; Chen, Cui; Liu, Weibing; Zhu, Zhibo</t>
  </si>
  <si>
    <t>2023-2027</t>
  </si>
  <si>
    <t>https://www.webofscience.com/api/gateway?GWVersion=2&amp;SrcAuth=InCites&amp;SrcApp=tsm_test&amp;DestApp=WOS_CPL&amp;DestLinkType=FullRecord&amp;KeyUT=ISI:000412232700001</t>
  </si>
  <si>
    <t>WOS:000512754200018</t>
  </si>
  <si>
    <t>10.1039/c9qi00823c</t>
  </si>
  <si>
    <t>Broadband photocatalysis using a Z-scheme heterojunction of Au/NaYF4:Yb,Er/WO3•0.33H2O-W18O49 via a synergetic strateg of upconversion function and plasmonic effect</t>
  </si>
  <si>
    <t>Li, Xiaoxiao; Yang, Kai; Yu, Changlin; Zhang, Kailian; Yang, Shi; Zhu, Lihua; Ji, Hongbing; Dai, Wenxin; Fan, Qizhe; Huang, Weiya</t>
  </si>
  <si>
    <t>INORGANIC CHEMISTRY FRONTIERS</t>
  </si>
  <si>
    <t>3158-3167</t>
  </si>
  <si>
    <t>https://www.webofscience.com/api/gateway?GWVersion=2&amp;SrcAuth=InCites&amp;SrcApp=tsm_test&amp;DestApp=WOS_CPL&amp;DestLinkType=FullRecord&amp;KeyUT=ISI:000512754200018</t>
  </si>
  <si>
    <t>WOS:000549621300011</t>
  </si>
  <si>
    <t>10.1007/s11426-019-9703-7</t>
  </si>
  <si>
    <t>Amino-metalloporphyrin polymers derived Fe single atom catalysts for highly efficient oxygen reduction reaction</t>
  </si>
  <si>
    <t>He, Qian; Meng, Yuying; Zhang, Hao; Zhang, Ying; Sun, Qingdi; Gan, Tao; Xiao, Huajian; He, Xiaohui; Ji, Hongbing</t>
  </si>
  <si>
    <t>SCIENCE CHINA-CHEMISTRY</t>
  </si>
  <si>
    <t>810-817</t>
  </si>
  <si>
    <t>https://www.webofscience.com/api/gateway?GWVersion=2&amp;SrcAuth=InCites&amp;SrcApp=tsm_test&amp;DestApp=WOS_CPL&amp;DestLinkType=FullRecord&amp;KeyUT=ISI:000549621300011</t>
  </si>
  <si>
    <t>WOS:000525388000015</t>
  </si>
  <si>
    <t>10.1109/ACCESS.2020.2976654</t>
  </si>
  <si>
    <t>A Performance-to-Cost Analysis of IEEE 802.15.4 MAC With 802.15.4e MAC Modes</t>
  </si>
  <si>
    <t>Choudhury, Nikumani; Matam, Rakesh; Mukherjee, Mithun; Lloret, Jamie</t>
  </si>
  <si>
    <t>41936-41950</t>
  </si>
  <si>
    <t>https://www.webofscience.com/api/gateway?GWVersion=2&amp;SrcAuth=InCites&amp;SrcApp=tsm_test&amp;DestApp=WOS_CPL&amp;DestLinkType=FullRecord&amp;KeyUT=ISI:000525388000015</t>
  </si>
  <si>
    <t>WOS:000643020500001</t>
  </si>
  <si>
    <t>10.3390/foods10040795</t>
  </si>
  <si>
    <t>MEDLINE:33917735</t>
  </si>
  <si>
    <t>A Machine Learning Method for the Fine-Grained Classification of Green Tea with Geographical Indication Using a MOS-Based Electronic Nose</t>
  </si>
  <si>
    <t>Yu, Dongbing; Gu, Yu</t>
  </si>
  <si>
    <t>FOODS</t>
  </si>
  <si>
    <t>https://www.webofscience.com/api/gateway?GWVersion=2&amp;SrcAuth=InCites&amp;SrcApp=tsm_test&amp;DestApp=WOS_CPL&amp;DestLinkType=FullRecord&amp;KeyUT=ISI:000643020500001</t>
  </si>
  <si>
    <t>WOS:000527277900016</t>
  </si>
  <si>
    <t>10.1016/j.comcom.2020.02.044</t>
  </si>
  <si>
    <t>Social media sentiment analysis through parallel dilated convolutional neural network for smart city applications</t>
  </si>
  <si>
    <t>Alam, Muhammad; Abid, Fazeel; Cong Guangpei; Yunrong, L., V</t>
  </si>
  <si>
    <t>COMPUTER COMMUNICATIONS</t>
  </si>
  <si>
    <t>129-137</t>
  </si>
  <si>
    <t>https://www.webofscience.com/api/gateway?GWVersion=2&amp;SrcAuth=InCites&amp;SrcApp=tsm_test&amp;DestApp=WOS_CPL&amp;DestLinkType=FullRecord&amp;KeyUT=ISI:000527277900016</t>
  </si>
  <si>
    <t>WOS:000770687400008</t>
  </si>
  <si>
    <t>10.1016/j.ins.2022.01.013</t>
  </si>
  <si>
    <t>Semi-supervised multi-view graph convolutional networks with application to webpage classification</t>
  </si>
  <si>
    <t>Wu, Fei; Jing, Xiao-Yuan; Wei, Pengfei; Lan, Chao; Ji, Yimu; Jiang, Guo-Ping; Huang, Qinghua</t>
  </si>
  <si>
    <t>INFORMATION SCIENCES</t>
  </si>
  <si>
    <t>142-154</t>
  </si>
  <si>
    <t>https://www.webofscience.com/api/gateway?GWVersion=2&amp;SrcAuth=InCites&amp;SrcApp=tsm_test&amp;DestApp=WOS_CPL&amp;DestLinkType=FullRecord&amp;KeyUT=ISI:000770687400008</t>
  </si>
  <si>
    <t>WOS:000879483600002</t>
  </si>
  <si>
    <t>10.1016/j.envpol.2022.119399</t>
  </si>
  <si>
    <t>MEDLINE:35525511</t>
  </si>
  <si>
    <t>Renewable biochar derived from mixed sewage sludge and pine sawdust for carbon dioxide capture</t>
  </si>
  <si>
    <t>Li, Kai; Niu, Xiaojun; Zhang, Dongqing; Guo, Huafang; Zhu, Xifen; Yin, Hua; Lin, Zhang; Fu, Mingli</t>
  </si>
  <si>
    <t>https://www.webofscience.com/api/gateway?GWVersion=2&amp;SrcAuth=InCites&amp;SrcApp=tsm_test&amp;DestApp=WOS_CPL&amp;DestLinkType=FullRecord&amp;KeyUT=ISI:000879483600002</t>
  </si>
  <si>
    <t>WOS:000663711600003</t>
  </si>
  <si>
    <t>10.1016/j.cej.2020.127864</t>
  </si>
  <si>
    <t>Photocatalytic degradation of sulfonamides in 4-phenoxyphenol-modified g-C3N4 composites: Performance and mechanism</t>
  </si>
  <si>
    <t>Tan, Cuiwen; Zhang, Qianxin; Zheng, Xiaoshan; Liu, Haijin; Chen, Ping; Zhang, Weihong; Liu, Yang; Lv, Wenying; Liu, Guoguang</t>
  </si>
  <si>
    <t>https://www.webofscience.com/api/gateway?GWVersion=2&amp;SrcAuth=InCites&amp;SrcApp=tsm_test&amp;DestApp=WOS_CPL&amp;DestLinkType=FullRecord&amp;KeyUT=ISI:000663711600003</t>
  </si>
  <si>
    <t>WOS:000572005500001</t>
  </si>
  <si>
    <t>10.1007/s11869-020-00943-2</t>
  </si>
  <si>
    <t>MEDLINE:32983281</t>
  </si>
  <si>
    <t>Impact of novel coronavirus (COVID-19) on daily routines and air environment: evidence from Turkey</t>
  </si>
  <si>
    <t>Ali, Hussain; Yilmaz, Gozde; Fareed, Zeeshan; Shahzad, Farrukh; Ahmad, Munir</t>
  </si>
  <si>
    <t>381-387</t>
  </si>
  <si>
    <t>https://www.webofscience.com/api/gateway?GWVersion=2&amp;SrcAuth=InCites&amp;SrcApp=tsm_test&amp;DestApp=WOS_CPL&amp;DestLinkType=FullRecord&amp;KeyUT=ISI:000572005500001</t>
  </si>
  <si>
    <t>WOS:000423912400010</t>
  </si>
  <si>
    <t>10.1039/c7cc07397f</t>
  </si>
  <si>
    <t>MEDLINE:29139492</t>
  </si>
  <si>
    <t>Gram-scale synthesis of monodisperse sulfonated polystyrene nanospheres for rapid and efficient sequestration of heavy metal ions</t>
  </si>
  <si>
    <t>Gong, Bin; Peng, Yaotian; Pan, Ziyan; Chen, Weiming; Shen, Yi; Xiao, Kaijun; Zhang, Ling</t>
  </si>
  <si>
    <t>12766-12769</t>
  </si>
  <si>
    <t>https://www.webofscience.com/api/gateway?GWVersion=2&amp;SrcAuth=InCites&amp;SrcApp=tsm_test&amp;DestApp=WOS_CPL&amp;DestLinkType=FullRecord&amp;KeyUT=ISI:000423912400010</t>
  </si>
  <si>
    <t>WOS:000488423600055</t>
  </si>
  <si>
    <t>10.1016/j.applthermaleng.2019.114248</t>
  </si>
  <si>
    <t>Experimental study on the anti-fouling effects of EDM machined hierarchical micro/nano structure for heat transfer surface</t>
  </si>
  <si>
    <t>He, Z. R.; Liu, C. S.; Gao, H. Y.; Jie, X. H.; Lian, W. Q.</t>
  </si>
  <si>
    <t>APPLIED THERMAL ENGINEERING</t>
  </si>
  <si>
    <t>https://www.webofscience.com/api/gateway?GWVersion=2&amp;SrcAuth=InCites&amp;SrcApp=tsm_test&amp;DestApp=WOS_CPL&amp;DestLinkType=FullRecord&amp;KeyUT=ISI:000488423600055</t>
  </si>
  <si>
    <t>WOS:000469903400017</t>
  </si>
  <si>
    <t>10.1016/j.chemosphere.2019.04.055</t>
  </si>
  <si>
    <t>MEDLINE:30986596</t>
  </si>
  <si>
    <t>Experimental and theoretical investigation on photodegradation mechanisms of naproxen and its photoproducts</t>
  </si>
  <si>
    <t>Tu, Ningyu; Liu, Yang; Li, Ruobai; Lv, Wenying; Liu, Guoguang; Ma, Dujuan</t>
  </si>
  <si>
    <t>142-150</t>
  </si>
  <si>
    <t>https://www.webofscience.com/api/gateway?GWVersion=2&amp;SrcAuth=InCites&amp;SrcApp=tsm_test&amp;DestApp=WOS_CPL&amp;DestLinkType=FullRecord&amp;KeyUT=ISI:000469903400017</t>
  </si>
  <si>
    <t>WOS:000621363900001</t>
  </si>
  <si>
    <t>10.1002/jsfa.11155</t>
  </si>
  <si>
    <t>MEDLINE:33576008</t>
  </si>
  <si>
    <t>Effects of transglutaminase glycosylated soy protein isolate on its structure and interfacial properties</t>
  </si>
  <si>
    <t>Zhang, Anqi; Cui, Qiang; Yu, Zhichao; Wang, Xibo; Zhao, Xin-huai</t>
  </si>
  <si>
    <t>JOURNAL OF THE SCIENCE OF FOOD AND AGRICULTURE</t>
  </si>
  <si>
    <t>5097-5105</t>
  </si>
  <si>
    <t>https://www.webofscience.com/api/gateway?GWVersion=2&amp;SrcAuth=InCites&amp;SrcApp=tsm_test&amp;DestApp=WOS_CPL&amp;DestLinkType=FullRecord&amp;KeyUT=ISI:000621363900001</t>
  </si>
  <si>
    <t>WOS:000435182100042</t>
  </si>
  <si>
    <t>10.1109/JIOT.2018.2827946</t>
  </si>
  <si>
    <t>Beacon Synchronization and Duty-Cycling in IEEE 802.15.4 Cluster-Tree Networks: A Review</t>
  </si>
  <si>
    <t>Choudhury, Nikumani; Matam, Rakesh; Mukherjee, Mithun; Shu, Lei</t>
  </si>
  <si>
    <t>1765-1788</t>
  </si>
  <si>
    <t>https://www.webofscience.com/api/gateway?GWVersion=2&amp;SrcAuth=InCites&amp;SrcApp=tsm_test&amp;DestApp=WOS_CPL&amp;DestLinkType=FullRecord&amp;KeyUT=ISI:000435182100042</t>
  </si>
  <si>
    <t>WOS:000481566700064</t>
  </si>
  <si>
    <t>10.1016/j.jphotochem.2019.111957</t>
  </si>
  <si>
    <t>AgBr and GO co-decorated g-C3N4/Ag2WO4 composite for enhanced photocatalytic activity of contaminants degradation</t>
  </si>
  <si>
    <t>Wang, Yi; Xiao, Xinyan; Chen, Jiayi; Zeng, Xingye</t>
  </si>
  <si>
    <t>JOURNAL OF PHOTOCHEMISTRY AND PHOTOBIOLOGY A-CHEMISTRY</t>
  </si>
  <si>
    <t>https://www.webofscience.com/api/gateway?GWVersion=2&amp;SrcAuth=InCites&amp;SrcApp=tsm_test&amp;DestApp=WOS_CPL&amp;DestLinkType=FullRecord&amp;KeyUT=ISI:000481566700064</t>
  </si>
  <si>
    <t>WOS:000820712000001</t>
  </si>
  <si>
    <t>10.1021/acsami.2c06749</t>
  </si>
  <si>
    <t>MEDLINE:35731700</t>
  </si>
  <si>
    <t>Tough and Antifreezing MXene@Au Hydrogel for Low-Temperature Trimethylamine Gas Sensing</t>
  </si>
  <si>
    <t>Li, Xuhan; Jin, Ling; Ni, Anqi; Zhang, Liqiang; He, Lifang; Gao, Hong; Lin, Peng; Zhang, Kui; Chu, Xiangfeng; Wang, Suhua</t>
  </si>
  <si>
    <t>https://www.webofscience.com/api/gateway?GWVersion=2&amp;SrcAuth=InCites&amp;SrcApp=tsm_test&amp;DestApp=WOS_CPL&amp;DestLinkType=FullRecord&amp;KeyUT=ISI:000820712000001</t>
  </si>
  <si>
    <t>WOS:000696908400005</t>
  </si>
  <si>
    <t>10.1016/j.jhazmat.2021.126869</t>
  </si>
  <si>
    <t>MEDLINE:34399216</t>
  </si>
  <si>
    <t>TiO2 nanotube arrays sensitized by copper (II) porphyrins with efficient interfacial charge transfer for the photocatalytic degradation of 4-nitrophenol</t>
  </si>
  <si>
    <t>Zhou, Xian-Tai; Liu, Xiao-Hui; Huang, Xing-Jiao; Ji, Hong-Bing</t>
  </si>
  <si>
    <t>https://www.webofscience.com/api/gateway?GWVersion=2&amp;SrcAuth=InCites&amp;SrcApp=tsm_test&amp;DestApp=WOS_CPL&amp;DestLinkType=FullRecord&amp;KeyUT=ISI:000696908400005</t>
  </si>
  <si>
    <t>WOS:000809992400001</t>
  </si>
  <si>
    <t>10.1021/acsami.2c05170</t>
  </si>
  <si>
    <t>MEDLINE:35638599</t>
  </si>
  <si>
    <t>Sulfur Defect-Engineered Biodegradable Cobalt Sulfide Quantum Dot-Driven Photothermal and Chemodynamic Anticancer Therapy</t>
  </si>
  <si>
    <t>Zhu, Houjuan; Huang, Shuyi; Ding, Mengbin; Li, Zibiao; Li, Jingchao; Wang, Suhua; Leong, David Tai</t>
  </si>
  <si>
    <t>25183-25196</t>
  </si>
  <si>
    <t>https://www.webofscience.com/api/gateway?GWVersion=2&amp;SrcAuth=InCites&amp;SrcApp=tsm_test&amp;DestApp=WOS_CPL&amp;DestLinkType=FullRecord&amp;KeyUT=ISI:000809992400001</t>
  </si>
  <si>
    <t>WOS:000804139700001</t>
  </si>
  <si>
    <t>10.1016/j.arabjc.2022.103955</t>
  </si>
  <si>
    <t>Studies on the removal of phosphate in water through adsorption using a novel Zn-MOF and its derived materials</t>
  </si>
  <si>
    <t>Zhang, Yujie; Kang, Xinping; Guo, Penghu; Tan, Haijun; Zhang, Shu-Hua</t>
  </si>
  <si>
    <t>ARABIAN JOURNAL OF CHEMISTRY</t>
  </si>
  <si>
    <t>https://www.webofscience.com/api/gateway?GWVersion=2&amp;SrcAuth=InCites&amp;SrcApp=tsm_test&amp;DestApp=WOS_CPL&amp;DestLinkType=FullRecord&amp;KeyUT=ISI:000804139700001</t>
  </si>
  <si>
    <t>WOS:000586002900096</t>
  </si>
  <si>
    <t>10.1016/j.petrol.2020.107693</t>
  </si>
  <si>
    <t>Sodium silicate applications in oil, gas &amp; geothermal well operations</t>
  </si>
  <si>
    <t>Liu, Songxia; Ott, William K.</t>
  </si>
  <si>
    <t>https://www.webofscience.com/api/gateway?GWVersion=2&amp;SrcAuth=InCites&amp;SrcApp=tsm_test&amp;DestApp=WOS_CPL&amp;DestLinkType=FullRecord&amp;KeyUT=ISI:000586002900096</t>
  </si>
  <si>
    <t>WOS:000368957500004</t>
  </si>
  <si>
    <t>10.1016/j.ijpvp.2015.04.016</t>
  </si>
  <si>
    <t>Ratcheting behavior of pressurized 90° elbow piping subjected to reversed in-plane bending with a combined hardening model</t>
  </si>
  <si>
    <t>Chen, Xiaohui; Chen, Xu; Yu, Weiwei; Li, Duomin</t>
  </si>
  <si>
    <t>INTERNATIONAL JOURNAL OF PRESSURE VESSELS AND PIPING</t>
  </si>
  <si>
    <t>28-37</t>
  </si>
  <si>
    <t>https://www.webofscience.com/api/gateway?GWVersion=2&amp;SrcAuth=InCites&amp;SrcApp=tsm_test&amp;DestApp=WOS_CPL&amp;DestLinkType=FullRecord&amp;KeyUT=ISI:000368957500004</t>
  </si>
  <si>
    <t>WOS:000744227300002</t>
  </si>
  <si>
    <t>10.1016/j.iref.2021.11.009</t>
  </si>
  <si>
    <t>Innovation decisions through firm life cycle: A new evidence from emerging markets</t>
  </si>
  <si>
    <t>Shahzad, Farrukh; Ahmad, Munir; Fareed, Zeeshan; Wang, Zhenkun</t>
  </si>
  <si>
    <t>INTERNATIONAL REVIEW OF ECONOMICS &amp; FINANCE</t>
  </si>
  <si>
    <t>51-67</t>
  </si>
  <si>
    <t>https://www.webofscience.com/api/gateway?GWVersion=2&amp;SrcAuth=InCites&amp;SrcApp=tsm_test&amp;DestApp=WOS_CPL&amp;DestLinkType=FullRecord&amp;KeyUT=ISI:000744227300002</t>
  </si>
  <si>
    <t>WOS:000567648500020</t>
  </si>
  <si>
    <t>10.1039/d0cc03855e</t>
  </si>
  <si>
    <t>MEDLINE:32780071</t>
  </si>
  <si>
    <t>In situsurface reconstruction synthesis of a nickel oxide/nickel heterostructural film for efficient hydrogen evolution reaction</t>
  </si>
  <si>
    <t>Chen, Haixin; Ge, Dongqi; Chen, Junwei; Li, Ruchun; Zhang, Xiaofeng; Yu, Tongwen; Wang, Yi; Song, Shuqin</t>
  </si>
  <si>
    <t>10529-10532</t>
  </si>
  <si>
    <t>https://www.webofscience.com/api/gateway?GWVersion=2&amp;SrcAuth=InCites&amp;SrcApp=tsm_test&amp;DestApp=WOS_CPL&amp;DestLinkType=FullRecord&amp;KeyUT=ISI:000567648500020</t>
  </si>
  <si>
    <t>WOS:000485978500008</t>
  </si>
  <si>
    <t>10.1039/c9ay01246j</t>
  </si>
  <si>
    <t>Improved measurement of the calorific value of pulverized coal particle flow by laser-induced breakdown spectroscopy (LIBS)</t>
  </si>
  <si>
    <t>Li, Wenbing; Dong, Meirong; Lu, Shengzi; Li, Shishi; Wei, Liping; Huang, Jianwei; Lu, Jidong</t>
  </si>
  <si>
    <t>ANALYTICAL METHODS</t>
  </si>
  <si>
    <t>4471-4480</t>
  </si>
  <si>
    <t>https://www.webofscience.com/api/gateway?GWVersion=2&amp;SrcAuth=InCites&amp;SrcApp=tsm_test&amp;DestApp=WOS_CPL&amp;DestLinkType=FullRecord&amp;KeyUT=ISI:000485978500008</t>
  </si>
  <si>
    <t>WOS:000390746600005</t>
  </si>
  <si>
    <t>10.1016/j.electacta.2016.10.157</t>
  </si>
  <si>
    <t>Hollow hemisphere-shaped macroporous graphene/tungsten carbide/platinum nanocomposite as an efficient electrocatalyst for the oxygen reduction reaction</t>
  </si>
  <si>
    <t>Li, Zesheng; Liu, Zhisen; Li, Bolin; Liu, Zhenghui; Li, Dehao; Wang, Hongqiang; Li, Qingyu</t>
  </si>
  <si>
    <t>31-40</t>
  </si>
  <si>
    <t>https://www.webofscience.com/api/gateway?GWVersion=2&amp;SrcAuth=InCites&amp;SrcApp=tsm_test&amp;DestApp=WOS_CPL&amp;DestLinkType=FullRecord&amp;KeyUT=ISI:000390746600005</t>
  </si>
  <si>
    <t>WOS:000907985300001</t>
  </si>
  <si>
    <t>10.1002/smll.202207615</t>
  </si>
  <si>
    <t>MEDLINE:36605013</t>
  </si>
  <si>
    <t>High-Performance and Polarization-Sensitive Imaging Photodetector Based on WS2/Te Tunneling Heterostructure</t>
  </si>
  <si>
    <t>Luo, Zhongtong; Xu, Huakai; Gao, Wei; Yang, Mengmeng; He, Yan; Huang, Zihao; Yao, Jiandong; Zhang, Menglong; Dong, Huafeng; Zhao, Yu; Zheng, Zhaoqiang; Li, Jingbo</t>
  </si>
  <si>
    <t>https://www.webofscience.com/api/gateway?GWVersion=2&amp;SrcAuth=InCites&amp;SrcApp=tsm_test&amp;DestApp=WOS_CPL&amp;DestLinkType=FullRecord&amp;KeyUT=ISI:000907985300001</t>
  </si>
  <si>
    <t>WOS:000483698900030</t>
  </si>
  <si>
    <t>10.1016/j.jallcom.2019.151844</t>
  </si>
  <si>
    <t>Facile synthesis of a robust visible-light-driven AgCl/WO3 composite microrod photocatalyst</t>
  </si>
  <si>
    <t>Yu, Changlin; Chen, Fanyun; Liu, Zhen; Yang, Kai; Ji, Hongbing; Li, Dehao; Xie, Wenyu; Li, Shaoyu</t>
  </si>
  <si>
    <t>https://www.webofscience.com/api/gateway?GWVersion=2&amp;SrcAuth=InCites&amp;SrcApp=tsm_test&amp;DestApp=WOS_CPL&amp;DestLinkType=FullRecord&amp;KeyUT=ISI:000483698900030</t>
  </si>
  <si>
    <t>WOS:000572998700001</t>
  </si>
  <si>
    <t>10.1109/ACCESS.2020.3022850</t>
  </si>
  <si>
    <t>Enhanced Graph Isomorphism Network for Molecular ADMET Properties Prediction</t>
  </si>
  <si>
    <t>Peng, Yuzhong; Lin, Yanmei; Jing, Xiao-Yuan; Zhang, Hao; Huang, Yiran; Luo, Guang Sheng</t>
  </si>
  <si>
    <t>168344-168360</t>
  </si>
  <si>
    <t>https://www.webofscience.com/api/gateway?GWVersion=2&amp;SrcAuth=InCites&amp;SrcApp=tsm_test&amp;DestApp=WOS_CPL&amp;DestLinkType=FullRecord&amp;KeyUT=ISI:000572998700001</t>
  </si>
  <si>
    <t>WOS:000700368100062</t>
  </si>
  <si>
    <t>10.1016/j.resourpol.2021.102298</t>
  </si>
  <si>
    <t>Energy, agriculture, and precious metals: Evidence from time-varying Granger causal relationships for both return and volatility</t>
  </si>
  <si>
    <t>Shahzad, Farrukh; Bouri, Elie; Mokni, Khaled; Ajmi, Ahdi Noomen</t>
  </si>
  <si>
    <t>https://www.webofscience.com/api/gateway?GWVersion=2&amp;SrcAuth=InCites&amp;SrcApp=tsm_test&amp;DestApp=WOS_CPL&amp;DestLinkType=FullRecord&amp;KeyUT=ISI:000700368100062</t>
  </si>
  <si>
    <t>WOS:000709956400001</t>
  </si>
  <si>
    <t>10.1016/j.lwt.2021.112542</t>
  </si>
  <si>
    <t>Effects of high pressure homogenization on the structural and emulsifying properties of a vegetable protein: Cyperus esculentus L.</t>
  </si>
  <si>
    <t>Zhang, Anqi; Wang, Lin; Song, Tianrui; Yu, Haiyang; Wang, Xibo; Zhao, Xin-huai</t>
  </si>
  <si>
    <t>https://www.webofscience.com/api/gateway?GWVersion=2&amp;SrcAuth=InCites&amp;SrcApp=tsm_test&amp;DestApp=WOS_CPL&amp;DestLinkType=FullRecord&amp;KeyUT=ISI:000709956400001</t>
  </si>
  <si>
    <t>WOS:000757476200001</t>
  </si>
  <si>
    <t>10.1039/d1dt03749h</t>
  </si>
  <si>
    <t>MEDLINE:35179159</t>
  </si>
  <si>
    <t>Discovery of thirteen cobalt(II) and copper(II) salicylaldehyde Schiff base complexes that induce apoptosis and autophagy in human lung adenocarcinoma A549/DDP cells and that can overcome cisplatin resistance in vitro and in vivo</t>
  </si>
  <si>
    <t>Chen, Ya-Ting; Zhang, Shao-Nan; Wang, Zhen-Feng; Wei, Qing-Min; Zhang, Shu-Hua</t>
  </si>
  <si>
    <t>4068-4078</t>
  </si>
  <si>
    <t>https://www.webofscience.com/api/gateway?GWVersion=2&amp;SrcAuth=InCites&amp;SrcApp=tsm_test&amp;DestApp=WOS_CPL&amp;DestLinkType=FullRecord&amp;KeyUT=ISI:000757476200001</t>
  </si>
  <si>
    <t>WOS:000467512700008</t>
  </si>
  <si>
    <t>10.1016/j.apcata.2019.04.002</t>
  </si>
  <si>
    <t>Construction of efficient solar-light-driven quaternary Ag3VO4/Zn3(VO4)2/Zn2V2O7/ ZnO heterostructures for removing organic pollutants via phase transformation and in-situ precipitation route</t>
  </si>
  <si>
    <t>Yu, Changlin; Zeng, Debin; Chen, Fanyun; Ji, Hongbin; Zeng, Julan; Li, Dehao; Yang, Kai</t>
  </si>
  <si>
    <t>APPLIED CATALYSIS A-GENERAL</t>
  </si>
  <si>
    <t>70-82</t>
  </si>
  <si>
    <t>https://www.webofscience.com/api/gateway?GWVersion=2&amp;SrcAuth=InCites&amp;SrcApp=tsm_test&amp;DestApp=WOS_CPL&amp;DestLinkType=FullRecord&amp;KeyUT=ISI:000467512700008</t>
  </si>
  <si>
    <t>WOS:000592908100003</t>
  </si>
  <si>
    <t>10.1021/acs.iecr.0c03766</t>
  </si>
  <si>
    <t>Click-Based Porous Ionic Polymers with Intercalated High-Density Metalloporphyrin for Sustainable CO2 Transformation</t>
  </si>
  <si>
    <t>Chen, Yaju; Luo, Rongchang; Ren, Qinggang; Zhou, Xiantai; Ji, Hongbing</t>
  </si>
  <si>
    <t>20269-20277</t>
  </si>
  <si>
    <t>https://www.webofscience.com/api/gateway?GWVersion=2&amp;SrcAuth=InCites&amp;SrcApp=tsm_test&amp;DestApp=WOS_CPL&amp;DestLinkType=FullRecord&amp;KeyUT=ISI:000592908100003</t>
  </si>
  <si>
    <t>WOS:000415070100032</t>
  </si>
  <si>
    <t>10.1039/c7ta07525a</t>
  </si>
  <si>
    <t>Bimetallic PtAg alloyed nanoparticles and 3-D mesoporous graphene nanosheet hybrid architectures for advanced oxygen reduction reaction electrocatalysts</t>
  </si>
  <si>
    <t>Li, Zesheng; Li, Yunyong; He, Chunyong; Shen, Pei Kang</t>
  </si>
  <si>
    <t>23158-23169</t>
  </si>
  <si>
    <t>https://www.webofscience.com/api/gateway?GWVersion=2&amp;SrcAuth=InCites&amp;SrcApp=tsm_test&amp;DestApp=WOS_CPL&amp;DestLinkType=FullRecord&amp;KeyUT=ISI:000415070100032</t>
  </si>
  <si>
    <t>WOS:000587290300138</t>
  </si>
  <si>
    <t>10.1016/j.chemosphere.2020.128213</t>
  </si>
  <si>
    <t>MEDLINE:33182078</t>
  </si>
  <si>
    <t>Analysis of the characteristics of phosphine production by anaerobic digestion based on microbial community dynamics, metabolic pathways, and isolation of the phosphate-reducing strain</t>
  </si>
  <si>
    <t>Fan, Yimin; Niu, Xiaojun; Zhang, Dongqing; Lin, Zhang; Fu, Mingli; Zhou, Shaoqi</t>
  </si>
  <si>
    <t>https://www.webofscience.com/api/gateway?GWVersion=2&amp;SrcAuth=InCites&amp;SrcApp=tsm_test&amp;DestApp=WOS_CPL&amp;DestLinkType=FullRecord&amp;KeyUT=ISI:000587290300138</t>
  </si>
  <si>
    <t>WOS:000666002400001</t>
  </si>
  <si>
    <t>10.3390/en14123514</t>
  </si>
  <si>
    <t>A Technology of Hydrocarbon Fluid Production Intensification by Productive Stratum Drainage Zone Reaming</t>
  </si>
  <si>
    <t>Bazaluk, Oleg; Slabyi, Orest; Vekeryk, Vasyl; Velychkovych, Andrii; Ropyak, Liubomyr; Lozynskyi, Vasyl</t>
  </si>
  <si>
    <t>https://www.webofscience.com/api/gateway?GWVersion=2&amp;SrcAuth=InCites&amp;SrcApp=tsm_test&amp;DestApp=WOS_CPL&amp;DestLinkType=FullRecord&amp;KeyUT=ISI:000666002400001</t>
  </si>
  <si>
    <t>WOS:000335037600001</t>
  </si>
  <si>
    <t>A Data-Driven Reliability Estimation Approach for Phased-Mission Systems</t>
  </si>
  <si>
    <t>He, Hua-Feng; Li, Juan; Zhang, Qing-hua; Sun, Guoxi</t>
  </si>
  <si>
    <t>MATHEMATICAL PROBLEMS IN ENGINEERING</t>
  </si>
  <si>
    <t>https://www.webofscience.com/api/gateway?GWVersion=2&amp;SrcAuth=InCites&amp;SrcApp=tsm_test&amp;DestApp=WOS_CPL&amp;DestLinkType=FullRecord&amp;KeyUT=ISI:000335037600001</t>
  </si>
  <si>
    <t>WOS:000509617200027</t>
  </si>
  <si>
    <t>10.1016/j.apcata.2019.117352</t>
  </si>
  <si>
    <t>Zinc porphyrin-based electron donor-acceptor-conjugated microporous polymer for the efficient photocatalytic oxidative coupling of amines under visible light</t>
  </si>
  <si>
    <t>Guo, Xiao-Xuan; Jiang, Jun; Han, Qi; Liu, Xiao-hui; Zhou, Xian-Tai; Ji, Hong-Bing</t>
  </si>
  <si>
    <t>https://www.webofscience.com/api/gateway?GWVersion=2&amp;SrcAuth=InCites&amp;SrcApp=tsm_test&amp;DestApp=WOS_CPL&amp;DestLinkType=FullRecord&amp;KeyUT=ISI:000509617200027</t>
  </si>
  <si>
    <t>WOS:000429798300072</t>
  </si>
  <si>
    <t>10.1007/s10854-018-8763-3</t>
  </si>
  <si>
    <t>Simple preparation of graphene-decorated NiCo2O4 hollow nanospheres with enhanced performance for supercapacitor</t>
  </si>
  <si>
    <t>Li, Bolin; Sun, Qianqian; Yang, Rongrong; Li, Dehao; Li, Zesheng</t>
  </si>
  <si>
    <t>7681-7691</t>
  </si>
  <si>
    <t>https://www.webofscience.com/api/gateway?GWVersion=2&amp;SrcAuth=InCites&amp;SrcApp=tsm_test&amp;DestApp=WOS_CPL&amp;DestLinkType=FullRecord&amp;KeyUT=ISI:000429798300072</t>
  </si>
  <si>
    <t>WOS:000620172900009</t>
  </si>
  <si>
    <t>10.1016/j.biortech.2021.124764</t>
  </si>
  <si>
    <t>MEDLINE:33524884</t>
  </si>
  <si>
    <t>Role of extracellular polymeric substances and enhanced performance for biological removal of carbonaceous organic matters and ammonia from wastewater with high salinity and low nutrient concentrations</t>
  </si>
  <si>
    <t>Tang, Wenchang; Wu, Mengjie; Lou, Wei; Yang, Chunping</t>
  </si>
  <si>
    <t>https://www.webofscience.com/api/gateway?GWVersion=2&amp;SrcAuth=InCites&amp;SrcApp=tsm_test&amp;DestApp=WOS_CPL&amp;DestLinkType=FullRecord&amp;KeyUT=ISI:000620172900009</t>
  </si>
  <si>
    <t>WOS:000458095100014</t>
  </si>
  <si>
    <t>10.1016/j.ijpvp.2018.12.007</t>
  </si>
  <si>
    <t>Ratcheting behavior of pressurized-bending elbow pipe after thermal aging</t>
  </si>
  <si>
    <t>Liu, Caiming; Shi, Shouwen; Cai, Yebin; Chen, Xu</t>
  </si>
  <si>
    <t>160-169</t>
  </si>
  <si>
    <t>https://www.webofscience.com/api/gateway?GWVersion=2&amp;SrcAuth=InCites&amp;SrcApp=tsm_test&amp;DestApp=WOS_CPL&amp;DestLinkType=FullRecord&amp;KeyUT=ISI:000458095100014</t>
  </si>
  <si>
    <t>WOS:000728529300001</t>
  </si>
  <si>
    <t>10.1016/j.catcom.2021.106372</t>
  </si>
  <si>
    <t>Photocatalytic CO2 reduction to HCOOH over core-shell Cu@Cu2O catalysts</t>
  </si>
  <si>
    <t>Wang, Hui; Cheng, Shijing; Cai, Xiang; Cheng, Lihua; Zhou, Rujin; Hou, Tingting; Li, Yingwei</t>
  </si>
  <si>
    <t>CATALYSIS COMMUNICATIONS</t>
  </si>
  <si>
    <t>https://www.webofscience.com/api/gateway?GWVersion=2&amp;SrcAuth=InCites&amp;SrcApp=tsm_test&amp;DestApp=WOS_CPL&amp;DestLinkType=FullRecord&amp;KeyUT=ISI:000728529300001</t>
  </si>
  <si>
    <t>WOS:000573272900004</t>
  </si>
  <si>
    <t>10.1016/j.jphotochem.2020.112735</t>
  </si>
  <si>
    <t>Multifunctional ZnWO4 nanoparticles for photocatalytic removal of pollutants and disinfection of bacteria</t>
  </si>
  <si>
    <t>https://www.webofscience.com/api/gateway?GWVersion=2&amp;SrcAuth=InCites&amp;SrcApp=tsm_test&amp;DestApp=WOS_CPL&amp;DestLinkType=FullRecord&amp;KeyUT=ISI:000573272900004</t>
  </si>
  <si>
    <t>WOS:001065798700001</t>
  </si>
  <si>
    <t>10.1002/anie.202310733</t>
  </si>
  <si>
    <t>MEDLINE:37642552</t>
  </si>
  <si>
    <t>Modulating the Reaction Configuration by Breaking the Structural Symmetry of Active Sites for Efficient Photocatalytic Reduction of Low-concentration CO2</t>
  </si>
  <si>
    <t>Lyu, Wenyuan; Liu, Yang; Zhou, Jingyi; Chen, Datong; Zhao, Xin; Fang, Ruiqi; Wang, Fengliang; Li, Yingwei</t>
  </si>
  <si>
    <t>https://www.webofscience.com/api/gateway?GWVersion=2&amp;SrcAuth=InCites&amp;SrcApp=tsm_test&amp;DestApp=WOS_CPL&amp;DestLinkType=FullRecord&amp;KeyUT=ISI:001065798700001</t>
  </si>
  <si>
    <t>WOS:000811032100001</t>
  </si>
  <si>
    <t>10.1016/j.engfailanal.2022.106374</t>
  </si>
  <si>
    <t>Instability mechanism and coupling support technology of full section strong convergence roadway with a depth of 1350 m</t>
  </si>
  <si>
    <t>Zhan, Qinjian; Shahani, Niaz Muhammad; Zheng, Xigui; Xue, Zhicheng; He, Yongyi</t>
  </si>
  <si>
    <t>ENGINEERING FAILURE ANALYSIS</t>
  </si>
  <si>
    <t>https://www.webofscience.com/api/gateway?GWVersion=2&amp;SrcAuth=InCites&amp;SrcApp=tsm_test&amp;DestApp=WOS_CPL&amp;DestLinkType=FullRecord&amp;KeyUT=ISI:000811032100001</t>
  </si>
  <si>
    <t>WOS:000481566700027</t>
  </si>
  <si>
    <t>10.1016/j.jphotochem.2019.111930</t>
  </si>
  <si>
    <t>Highly ordered TiO2 nanotube arrays embedded with g-C3N4 nanorods for enhanced photocatalytic activity</t>
  </si>
  <si>
    <t>Bashir, Hassan; Yi, Xuanying; Yuan, Jili; Yin, Kai; Luo, Shenglian</t>
  </si>
  <si>
    <t>https://www.webofscience.com/api/gateway?GWVersion=2&amp;SrcAuth=InCites&amp;SrcApp=tsm_test&amp;DestApp=WOS_CPL&amp;DestLinkType=FullRecord&amp;KeyUT=ISI:000481566700027</t>
  </si>
  <si>
    <t>WOS:000334482300011</t>
  </si>
  <si>
    <t>10.1016/j.procbio.2013.12.014</t>
  </si>
  <si>
    <t>Heterologous expression of a newly screened β-agarase from Alteromonas sp.GNUM1 in Escherichia coli and its application for agarose degradation</t>
  </si>
  <si>
    <t>Seo, Young Bin; Lu, Yan; Chi, Won-Jae; Park, Hye Rin; Jeong, Ki Jun; Hong, Soon-Kwang; Chang, Yong Keun</t>
  </si>
  <si>
    <t>PROCESS BIOCHEMISTRY</t>
  </si>
  <si>
    <t>430-436</t>
  </si>
  <si>
    <t>https://www.webofscience.com/api/gateway?GWVersion=2&amp;SrcAuth=InCites&amp;SrcApp=tsm_test&amp;DestApp=WOS_CPL&amp;DestLinkType=FullRecord&amp;KeyUT=ISI:000334482300011</t>
  </si>
  <si>
    <t>WOS:000573582600006</t>
  </si>
  <si>
    <t>10.1016/j.scs.2020.102291</t>
  </si>
  <si>
    <t>Enabling the content dissemination through caching in the state-of-the-art sustainable information and communication technologies</t>
  </si>
  <si>
    <t>Naeem, Muhammad Ali; Ali, Rashid; Alazab, Mamoun; Meng, Yahui; Zikria, Yousaf Bin</t>
  </si>
  <si>
    <t>https://www.webofscience.com/api/gateway?GWVersion=2&amp;SrcAuth=InCites&amp;SrcApp=tsm_test&amp;DestApp=WOS_CPL&amp;DestLinkType=FullRecord&amp;KeyUT=ISI:000573582600006</t>
  </si>
  <si>
    <t>WOS:000479082900081</t>
  </si>
  <si>
    <t>10.1016/j.apsusc.2019.06.183</t>
  </si>
  <si>
    <t>Controllable preparation of nitrogen-doped graphitized carbon from molecular precursor as non-metal oxygen evolution reaction electrocatalyst</t>
  </si>
  <si>
    <t>Li, Zesheng; Li, Bolin; Yang, Chengxiang; Lin, Songwei; Pang, Qi; Shen, Peikang</t>
  </si>
  <si>
    <t>723-734</t>
  </si>
  <si>
    <t>https://www.webofscience.com/api/gateway?GWVersion=2&amp;SrcAuth=InCites&amp;SrcApp=tsm_test&amp;DestApp=WOS_CPL&amp;DestLinkType=FullRecord&amp;KeyUT=ISI:000479082900081</t>
  </si>
  <si>
    <t>WOS:000499216400001</t>
  </si>
  <si>
    <t>10.1007/s11705-019-1842-z</t>
  </si>
  <si>
    <t>Catalytic oxidative desulfurization of gasoline using phosphotungstic acid supported on MWW zeolite</t>
  </si>
  <si>
    <t>Wang, Hanlu; Jibrin, Idris; Zeng, Xingye</t>
  </si>
  <si>
    <t>FRONTIERS OF CHEMICAL SCIENCE AND ENGINEERING</t>
  </si>
  <si>
    <t>546-560</t>
  </si>
  <si>
    <t>https://www.webofscience.com/api/gateway?GWVersion=2&amp;SrcAuth=InCites&amp;SrcApp=tsm_test&amp;DestApp=WOS_CPL&amp;DestLinkType=FullRecord&amp;KeyUT=ISI:000499216400001</t>
  </si>
  <si>
    <t>WOS:000611773100001</t>
  </si>
  <si>
    <t>10.3390/su13020983</t>
  </si>
  <si>
    <t>Building Retrofit and Energy Conservation/Efficiency Review: A Techno-Environ-Economic Assessment of Heat Pump System Retrofit in Housing Stock</t>
  </si>
  <si>
    <t>Mukhtar, Mustapha; Ameyaw, Bismark; Yimen, Nasser; Zhang, Quixin; Bamisile, Olusola; Adun, Humphrey; Dagbasi, Mustafa</t>
  </si>
  <si>
    <t>https://www.webofscience.com/api/gateway?GWVersion=2&amp;SrcAuth=InCites&amp;SrcApp=tsm_test&amp;DestApp=WOS_CPL&amp;DestLinkType=FullRecord&amp;KeyUT=ISI:000611773100001</t>
  </si>
  <si>
    <t>WOS:000425675300010</t>
  </si>
  <si>
    <t>10.1109/ACCESS.2017.2773665</t>
  </si>
  <si>
    <t>Blind Source Separation Method for Bearing Vibration Signals</t>
  </si>
  <si>
    <t>Jun, He; Chen, Yong; Zhang, Qing-hua; Sun, Guoxi; Hu, Qin</t>
  </si>
  <si>
    <t>658-664</t>
  </si>
  <si>
    <t>https://www.webofscience.com/api/gateway?GWVersion=2&amp;SrcAuth=InCites&amp;SrcApp=tsm_test&amp;DestApp=WOS_CPL&amp;DestLinkType=FullRecord&amp;KeyUT=ISI:000425675300010</t>
  </si>
  <si>
    <t>WOS:000931437700001</t>
  </si>
  <si>
    <t>10.1016/j.scs.2023.104436</t>
  </si>
  <si>
    <t>Assessing hydrological performance for optimized integrated grey-green infrastructure in response to climate change based on shared socio-economic pathways</t>
  </si>
  <si>
    <t>Wang, Mo; Liu, Ming; Zhang, Dongqing; Zhang, Yu; Su, Jin; Zhou, Shiqi; Bakhshipour, Amin E.; Tan, Soon Keat</t>
  </si>
  <si>
    <t>https://www.webofscience.com/api/gateway?GWVersion=2&amp;SrcAuth=InCites&amp;SrcApp=tsm_test&amp;DestApp=WOS_CPL&amp;DestLinkType=FullRecord&amp;KeyUT=ISI:000931437700001</t>
  </si>
  <si>
    <t>WOS:000487274100053</t>
  </si>
  <si>
    <t>10.1016/j.jcou.2019.08.008</t>
  </si>
  <si>
    <t>A novel method for recovering oil from oily sludge via water-enhanced CO2 extraction</t>
  </si>
  <si>
    <t>Wu, Xiao-fei; Qin, Hui-Bo; Zheng, Yi-Xuan; Zhang, Yu; Chen, Wan; Zuo, Julian Y.; Sun, Chang-Yu; Chen, Guang-Jin</t>
  </si>
  <si>
    <t>JOURNAL OF CO2 UTILIZATION</t>
  </si>
  <si>
    <t>513-520</t>
  </si>
  <si>
    <t>https://www.webofscience.com/api/gateway?GWVersion=2&amp;SrcAuth=InCites&amp;SrcApp=tsm_test&amp;DestApp=WOS_CPL&amp;DestLinkType=FullRecord&amp;KeyUT=ISI:000487274100053</t>
  </si>
  <si>
    <t>WOS:000461678300085</t>
  </si>
  <si>
    <t>A Study on the Effect of Environmental Regulation on Green Innovation Performance: A Case of Green Manufacturing Enterprises in Pearl River Delta in China</t>
  </si>
  <si>
    <t>He, Xin; Huang, Shi-Zheng; Chau, Ka-Yin; Shen, Hua-Wen; Zhu, Yan-Liang</t>
  </si>
  <si>
    <t>EKOLOJI</t>
  </si>
  <si>
    <t>727-736</t>
  </si>
  <si>
    <t>https://www.webofscience.com/api/gateway?GWVersion=2&amp;SrcAuth=InCites&amp;SrcApp=tsm_test&amp;DestApp=WOS_CPL&amp;DestLinkType=FullRecord&amp;KeyUT=ISI:000461678300085</t>
  </si>
  <si>
    <t>WOS:000587715700015</t>
  </si>
  <si>
    <t>10.1039/d0dt02318c</t>
  </si>
  <si>
    <t>MEDLINE:33078794</t>
  </si>
  <si>
    <t>Visible and near-infrared driven Yb&lt;SUP&gt;3+&lt;/SUP&gt;/Tm&lt;SUP&gt;3+&lt;/SUP&gt; co-doped InVO4 nanosheets for highly efficient photocatalytic applications</t>
  </si>
  <si>
    <t>Zhang, Kailian; Guan, Jie; Mu, Ping; Yang, Kai; Xie, Yu; Li, Xiaoxiao; Zou, Laixi; Huang, Weiya; Yu, Changlin; Dai, Wenxin</t>
  </si>
  <si>
    <t>14030-14045</t>
  </si>
  <si>
    <t>https://www.webofscience.com/api/gateway?GWVersion=2&amp;SrcAuth=InCites&amp;SrcApp=tsm_test&amp;DestApp=WOS_CPL&amp;DestLinkType=FullRecord&amp;KeyUT=ISI:000587715700015</t>
  </si>
  <si>
    <t>WOS:000548186300079</t>
  </si>
  <si>
    <t>10.1016/j.envres.2020.109549</t>
  </si>
  <si>
    <t>MEDLINE:32325291</t>
  </si>
  <si>
    <t>The behaviors of Microcystis aeruginosa and microcystins during the Fe&lt;SUP&gt;2+&lt;/SUP&gt;/persulfate (PS) preoxidation-coagulation and flocs storage period</t>
  </si>
  <si>
    <t>Song, Qi; Niu, Xiaojun; Zhang, Dongqing; Song, Xiaofei; Li, Yankun; Ma, Jinling; Lai, Senchao; Yang, Zhiquan; Zhou, Shaoqi</t>
  </si>
  <si>
    <t>https://www.webofscience.com/api/gateway?GWVersion=2&amp;SrcAuth=InCites&amp;SrcApp=tsm_test&amp;DestApp=WOS_CPL&amp;DestLinkType=FullRecord&amp;KeyUT=ISI:000548186300079</t>
  </si>
  <si>
    <t>WOS:000516827400067</t>
  </si>
  <si>
    <t>10.3390/ijerph17020446</t>
  </si>
  <si>
    <t>MEDLINE:31936543</t>
  </si>
  <si>
    <t>The Double-Edged Sword of Urbanization and Its Nexus with Eco-Efficiency in China</t>
  </si>
  <si>
    <t>Yue, Li; Xue, Dan; Draz, Muhammad Umar; Ahmad, Fayyaz; Li, Jiaojiao; Shahzad, Farrukh; Ali, Shahid</t>
  </si>
  <si>
    <t>https://www.webofscience.com/api/gateway?GWVersion=2&amp;SrcAuth=InCites&amp;SrcApp=tsm_test&amp;DestApp=WOS_CPL&amp;DestLinkType=FullRecord&amp;KeyUT=ISI:000516827400067</t>
  </si>
  <si>
    <t>WOS:000376926400007</t>
  </si>
  <si>
    <t>10.1007/s00779-016-0927-7</t>
  </si>
  <si>
    <t>TGM-COT: energy-efficient continuous object tracking scheme with two-layer grid model in wireless sensor networks</t>
  </si>
  <si>
    <t>Han, Guangjie; Shen, Jiawei; Liu, Li; Qian, Aihua; Shu, Lei</t>
  </si>
  <si>
    <t>PERSONAL AND UBIQUITOUS COMPUTING</t>
  </si>
  <si>
    <t>349-359</t>
  </si>
  <si>
    <t>https://www.webofscience.com/api/gateway?GWVersion=2&amp;SrcAuth=InCites&amp;SrcApp=tsm_test&amp;DestApp=WOS_CPL&amp;DestLinkType=FullRecord&amp;KeyUT=ISI:000376926400007</t>
  </si>
  <si>
    <t>WOS:000737375700001</t>
  </si>
  <si>
    <t>10.3390/s21248168</t>
  </si>
  <si>
    <t>MEDLINE:34960262</t>
  </si>
  <si>
    <t>Rotating Machinery Fault Diagnosis Method by Combining Time-Frequency Domain Features and CNN Knowledge Transfer</t>
  </si>
  <si>
    <t>Ye, Lihao; Ma, Xue; Wen, Chenglin</t>
  </si>
  <si>
    <t>https://www.webofscience.com/api/gateway?GWVersion=2&amp;SrcAuth=InCites&amp;SrcApp=tsm_test&amp;DestApp=WOS_CPL&amp;DestLinkType=FullRecord&amp;KeyUT=ISI:000737375700001</t>
  </si>
  <si>
    <t>WOS:000463120600023</t>
  </si>
  <si>
    <t>10.1016/j.tws.2019.02.013</t>
  </si>
  <si>
    <t>Ratcheting behavior of pressurized elbow pipe at intrados under different loading paths</t>
  </si>
  <si>
    <t>Liu, Caiming; Yu, Dunji; Akram, Waseem; Cai, Yebin; Chen, Xu</t>
  </si>
  <si>
    <t>THIN-WALLED STRUCTURES</t>
  </si>
  <si>
    <t>293-301</t>
  </si>
  <si>
    <t>https://www.webofscience.com/api/gateway?GWVersion=2&amp;SrcAuth=InCites&amp;SrcApp=tsm_test&amp;DestApp=WOS_CPL&amp;DestLinkType=FullRecord&amp;KeyUT=ISI:000463120600023</t>
  </si>
  <si>
    <t>WOS:000456193400010</t>
  </si>
  <si>
    <t>10.1080/1536383X.2018.1512973</t>
  </si>
  <si>
    <t>Preparation of nitrogen-doped hollow carbon spheres for sensitive catechol electrochemical sensing</t>
  </si>
  <si>
    <t>Long, Wei; Xie, Ying; Shi, Haobing; Ying, Junfeng; Yang, Jiehui; Huang, Yong; Zhang, Huaiwei; Fu, Li</t>
  </si>
  <si>
    <t>FULLERENES NANOTUBES AND CARBON NANOSTRUCTURES</t>
  </si>
  <si>
    <t>856-862</t>
  </si>
  <si>
    <t>https://www.webofscience.com/api/gateway?GWVersion=2&amp;SrcAuth=InCites&amp;SrcApp=tsm_test&amp;DestApp=WOS_CPL&amp;DestLinkType=FullRecord&amp;KeyUT=ISI:000456193400010</t>
  </si>
  <si>
    <t>WOS:000600308100002</t>
  </si>
  <si>
    <t>10.1016/j.biortech.2020.124336</t>
  </si>
  <si>
    <t>MEDLINE:33217692</t>
  </si>
  <si>
    <t>Performance and microbial community dynamics in anaerobic continuously stirred tank reactor and sequencing batch reactor (CSTR-SBR) coupled with magnesium-ammonium-phosphate (MAP)-precipitation for treating swine wastewater</t>
  </si>
  <si>
    <t>Zhang, Dong-mei; Teng, Qing; Zhang, Dongqing; Jilani, Ghulam; Ken, Wei-Ming; Yang, Zhi-Peng; Alam, Tajwar; Ikram, Muhammad; Iqbal, Zahid</t>
  </si>
  <si>
    <t>https://www.webofscience.com/api/gateway?GWVersion=2&amp;SrcAuth=InCites&amp;SrcApp=tsm_test&amp;DestApp=WOS_CPL&amp;DestLinkType=FullRecord&amp;KeyUT=ISI:000600308100002</t>
  </si>
  <si>
    <t>WOS:000418659600012</t>
  </si>
  <si>
    <t>10.1016/j.apt.2017.11.018</t>
  </si>
  <si>
    <t>One step pyridine-assisted synthesis of visible-light-driven photocatalyst Ag/AgVO3</t>
  </si>
  <si>
    <t>Yi, Junhui; Song, Jiaxing; Mo, Huimei; Yang, Yupeng</t>
  </si>
  <si>
    <t>ADVANCED POWDER TECHNOLOGY</t>
  </si>
  <si>
    <t>319-324</t>
  </si>
  <si>
    <t>https://www.webofscience.com/api/gateway?GWVersion=2&amp;SrcAuth=InCites&amp;SrcApp=tsm_test&amp;DestApp=WOS_CPL&amp;DestLinkType=FullRecord&amp;KeyUT=ISI:000418659600012</t>
  </si>
  <si>
    <t>WOS:000761018600004</t>
  </si>
  <si>
    <t>10.1016/j.petrol.2022.110222</t>
  </si>
  <si>
    <t>Modeling of viscosity of unstable crude oil-water mixture by characterization of energy consumption and crude oil physical properties</t>
  </si>
  <si>
    <t>Luo, Haijun; Wen, Jiangbo; Lv, Chunlei; Wang, Zhihua</t>
  </si>
  <si>
    <t>https://www.webofscience.com/api/gateway?GWVersion=2&amp;SrcAuth=InCites&amp;SrcApp=tsm_test&amp;DestApp=WOS_CPL&amp;DestLinkType=FullRecord&amp;KeyUT=ISI:000761018600004</t>
  </si>
  <si>
    <t>WOS:000962739400001</t>
  </si>
  <si>
    <t>10.1016/j.chemosphere.2023.138408</t>
  </si>
  <si>
    <t>MEDLINE:36925005</t>
  </si>
  <si>
    <t>Influence of adsorption sites of biochar on its adsorption performance for sulfamethoxazole</t>
  </si>
  <si>
    <t>Li, Yinxue; Wang, Bin; Shang, Hongru; Cao, Yongna; Yang, Chunhui; Hu, Weijie; Feng, Yujie; Yu, Yanling</t>
  </si>
  <si>
    <t>https://www.webofscience.com/api/gateway?GWVersion=2&amp;SrcAuth=InCites&amp;SrcApp=tsm_test&amp;DestApp=WOS_CPL&amp;DestLinkType=FullRecord&amp;KeyUT=ISI:000962739400001</t>
  </si>
  <si>
    <t>WOS:000567911000001</t>
  </si>
  <si>
    <t>10.3389/fpsyg.2020.01976</t>
  </si>
  <si>
    <t>MEDLINE:33013508</t>
  </si>
  <si>
    <t>Influence of Ambidextrous Learning on Eco-Innovation Performance of Startups: Moderating Effect of Top Management's Environmental Awareness</t>
  </si>
  <si>
    <t>Huang, Shi-Zheng; Lu, Jian-ying; Chau, Ka Yin; Zeng, Hai-liang</t>
  </si>
  <si>
    <t>FRONTIERS IN PSYCHOLOGY</t>
  </si>
  <si>
    <t>Psychiatry/Psychology</t>
  </si>
  <si>
    <t>https://www.webofscience.com/api/gateway?GWVersion=2&amp;SrcAuth=InCites&amp;SrcApp=tsm_test&amp;DestApp=WOS_CPL&amp;DestLinkType=FullRecord&amp;KeyUT=ISI:000567911000001</t>
  </si>
  <si>
    <t>WOS:000486630400023</t>
  </si>
  <si>
    <t>10.1016/j.jmrt.2019.06.051</t>
  </si>
  <si>
    <t>Hierarchical micro/nano structure surface fabricated by electrical discharge machining for anti-fouling application</t>
  </si>
  <si>
    <t>He, Z. R.; Luo, S. T.; Liu, C. S.; Jie, X. H.; Lian, W. Q.</t>
  </si>
  <si>
    <t>3878-3890</t>
  </si>
  <si>
    <t>https://www.webofscience.com/api/gateway?GWVersion=2&amp;SrcAuth=InCites&amp;SrcApp=tsm_test&amp;DestApp=WOS_CPL&amp;DestLinkType=FullRecord&amp;KeyUT=ISI:000486630400023</t>
  </si>
  <si>
    <t>WOS:000768940000001</t>
  </si>
  <si>
    <t>10.1039/d2dt00127f</t>
  </si>
  <si>
    <t>MEDLINE:35289819</t>
  </si>
  <si>
    <t>Formation of NiFe-MOF nanosheets on Fe foam to achieve advanced electrocatalytic oxygen evolution</t>
  </si>
  <si>
    <t>Jia, Yutong; Xu, Zhikun; Li, Lin; Lin, Shuangyan</t>
  </si>
  <si>
    <t>5053-5060</t>
  </si>
  <si>
    <t>https://www.webofscience.com/api/gateway?GWVersion=2&amp;SrcAuth=InCites&amp;SrcApp=tsm_test&amp;DestApp=WOS_CPL&amp;DestLinkType=FullRecord&amp;KeyUT=ISI:000768940000001</t>
  </si>
  <si>
    <t>WOS:000458131200066</t>
  </si>
  <si>
    <t>10.1016/j.matlet.2019.01.018</t>
  </si>
  <si>
    <t>Flower-like MoS2 onto nitrogen-doped 3D graphene composite with active material for supercapacitor electrodes</t>
  </si>
  <si>
    <t>Liu, Zhisen; Qin, Aimiao; Yang, Bin; Wang, Denglei; Zhang, Zhiyuan</t>
  </si>
  <si>
    <t>MATERIALS LETTERS</t>
  </si>
  <si>
    <t>258-261</t>
  </si>
  <si>
    <t>https://www.webofscience.com/api/gateway?GWVersion=2&amp;SrcAuth=InCites&amp;SrcApp=tsm_test&amp;DestApp=WOS_CPL&amp;DestLinkType=FullRecord&amp;KeyUT=ISI:000458131200066</t>
  </si>
  <si>
    <t>WOS:000409223400006</t>
  </si>
  <si>
    <t>10.1080/01490451.2016.1243596</t>
  </si>
  <si>
    <t>Fe- and S-Metabolizing Microbial Communities Dominate an AMD-Contaminated River Ecosystem and Play Important Roles in Fe and S Cycling</t>
  </si>
  <si>
    <t>Bao, Yanping; Guo, Chuling; Wang, Han; Lu, Guining; Yang, Chengfang; Chen, Meiqin; Dang, Zhi</t>
  </si>
  <si>
    <t>GEOMICROBIOLOGY JOURNAL</t>
  </si>
  <si>
    <t>695-705</t>
  </si>
  <si>
    <t>https://www.webofscience.com/api/gateway?GWVersion=2&amp;SrcAuth=InCites&amp;SrcApp=tsm_test&amp;DestApp=WOS_CPL&amp;DestLinkType=FullRecord&amp;KeyUT=ISI:000409223400006</t>
  </si>
  <si>
    <t>WOS:000497986000003</t>
  </si>
  <si>
    <t>10.1016/j.coco.2019.08.004</t>
  </si>
  <si>
    <t>Enhanced dielectric properties of poly(vinylidene fluoride-co-hexafluoropropylene) nanocomposites using oriented nickel nanowires</t>
  </si>
  <si>
    <t>Zhou, Yang; Chen, Sheng; Wu, Dang; Liu, Lihong; Luo, Hang; Zhang, Dou</t>
  </si>
  <si>
    <t>COMPOSITES COMMUNICATIONS</t>
  </si>
  <si>
    <t>https://www.webofscience.com/api/gateway?GWVersion=2&amp;SrcAuth=InCites&amp;SrcApp=tsm_test&amp;DestApp=WOS_CPL&amp;DestLinkType=FullRecord&amp;KeyUT=ISI:000497986000003</t>
  </si>
  <si>
    <t>WOS:000419116600061</t>
  </si>
  <si>
    <t>10.1016/j.apsusc.2017.10.218</t>
  </si>
  <si>
    <t>Enhanced activity of Pt/CNTs anode catalyst for direct methanol fuel cells using Ni2P as co-catalyst</t>
  </si>
  <si>
    <t>Li, Xiang; Luo, Lanping; Peng, Feng; Wang, Hongjuan; Yu, Hao</t>
  </si>
  <si>
    <t>534-539</t>
  </si>
  <si>
    <t>https://www.webofscience.com/api/gateway?GWVersion=2&amp;SrcAuth=InCites&amp;SrcApp=tsm_test&amp;DestApp=WOS_CPL&amp;DestLinkType=FullRecord&amp;KeyUT=ISI:000419116600061</t>
  </si>
  <si>
    <t>WOS:000802960400003</t>
  </si>
  <si>
    <t>10.1016/j.resourpol.2022.102718</t>
  </si>
  <si>
    <t>Does financial stress wreak havoc on banking, insurance, oil, and gold markets? New empirics from the extended joint connectedness of TVP-VAR model</t>
  </si>
  <si>
    <t>Chen, Ruoyu; Iqbal, Najaf; Irfan, Muhammad; Shahzad, Farrukh; Fareed, Zeeshan</t>
  </si>
  <si>
    <t>https://www.webofscience.com/api/gateway?GWVersion=2&amp;SrcAuth=InCites&amp;SrcApp=tsm_test&amp;DestApp=WOS_CPL&amp;DestLinkType=FullRecord&amp;KeyUT=ISI:000802960400003</t>
  </si>
  <si>
    <t>WOS:000788057700006</t>
  </si>
  <si>
    <t>10.1016/j.ijhydene.2022.02.084</t>
  </si>
  <si>
    <t>An innovative approach for geothermal-wind hybrid comprehensive energy system and hydrogen production modeling/process analysis</t>
  </si>
  <si>
    <t>Bamisile, Olusola; Cai Dongsheng; Li, Jian; Mukhtar, Mustapha; Wang, Xiaoguang; Duo, Ji; Cao, Rui; Huang, Qi</t>
  </si>
  <si>
    <t>13261-13288</t>
  </si>
  <si>
    <t>https://www.webofscience.com/api/gateway?GWVersion=2&amp;SrcAuth=InCites&amp;SrcApp=tsm_test&amp;DestApp=WOS_CPL&amp;DestLinkType=FullRecord&amp;KeyUT=ISI:000788057700006</t>
  </si>
  <si>
    <t>WOS:000597150300005</t>
  </si>
  <si>
    <t>10.1109/TCC.2017.2649525</t>
  </si>
  <si>
    <t>Towards Pricing for Sensor-Cloud</t>
  </si>
  <si>
    <t>Zhu, Chunsheng; Li, Xiuhua; Leung, Victor C. M.; Yang, Laurence T.; Ngai, Edith C. -H.; Shu, Lei</t>
  </si>
  <si>
    <t>1018-1029</t>
  </si>
  <si>
    <t>https://www.webofscience.com/api/gateway?GWVersion=2&amp;SrcAuth=InCites&amp;SrcApp=tsm_test&amp;DestApp=WOS_CPL&amp;DestLinkType=FullRecord&amp;KeyUT=ISI:000597150300005</t>
  </si>
  <si>
    <t>WOS:000449010600007</t>
  </si>
  <si>
    <t>Thermodynamic and Economic Analysis Between Organic Rankine Cycle and Kalina Cycle for Waste Heat Recovery From Steam-Assisted Gravity Drainage Process in Oilfield</t>
  </si>
  <si>
    <t>Zhang, Li; Pan, Zhen; Zhang, Zhien; Shang, Liyan; Wen, Jiangbo; Chen, Shujun</t>
  </si>
  <si>
    <t>JOURNAL OF ENERGY RESOURCES TECHNOLOGY-TRANSACTIONS OF THE ASME</t>
  </si>
  <si>
    <t>https://www.webofscience.com/api/gateway?GWVersion=2&amp;SrcAuth=InCites&amp;SrcApp=tsm_test&amp;DestApp=WOS_CPL&amp;DestLinkType=FullRecord&amp;KeyUT=ISI:000449010600007</t>
  </si>
  <si>
    <t>WOS:000731663200001</t>
  </si>
  <si>
    <t>10.1039/d1ta09974d</t>
  </si>
  <si>
    <t>Synergic morphology engineering and pore functionality within a metal-organic framework for trace CO2 capture</t>
  </si>
  <si>
    <t>Hu, Peng; Liu, Hao; Wang, Hao; Zhou, Jie; Wang, Yongqing; Ji, Hongbing</t>
  </si>
  <si>
    <t>881-890</t>
  </si>
  <si>
    <t>https://www.webofscience.com/api/gateway?GWVersion=2&amp;SrcAuth=InCites&amp;SrcApp=tsm_test&amp;DestApp=WOS_CPL&amp;DestLinkType=FullRecord&amp;KeyUT=ISI:000731663200001</t>
  </si>
  <si>
    <t>WOS:000608126300004</t>
  </si>
  <si>
    <t>10.1016/j.ces.2020.116380</t>
  </si>
  <si>
    <t>Sustainable synthesis of multifunctional porous metalloporphyrin polymers for efficient carbon dioxide transformation under mild</t>
  </si>
  <si>
    <t>Chen, Yaju; Ren, Qinggang; Zeng, Xiaojing; Tao, Leiming; Zhou, Xiantai; Ji, Hongbing</t>
  </si>
  <si>
    <t>CHEMICAL ENGINEERING SCIENCE</t>
  </si>
  <si>
    <t>https://www.webofscience.com/api/gateway?GWVersion=2&amp;SrcAuth=InCites&amp;SrcApp=tsm_test&amp;DestApp=WOS_CPL&amp;DestLinkType=FullRecord&amp;KeyUT=ISI:000608126300004</t>
  </si>
  <si>
    <t>WOS:000513964300092</t>
  </si>
  <si>
    <t>10.1016/j.matlet.2020.127400</t>
  </si>
  <si>
    <t>Spherical NiCo2O4/CuS composites for supercapacitor electrodes</t>
  </si>
  <si>
    <t>Tian, Yunyan; Su, Zhanhua; Zhao, Zhifeng; Cong, Bowen; Wang, Meijia</t>
  </si>
  <si>
    <t>https://www.webofscience.com/api/gateway?GWVersion=2&amp;SrcAuth=InCites&amp;SrcApp=tsm_test&amp;DestApp=WOS_CPL&amp;DestLinkType=FullRecord&amp;KeyUT=ISI:000513964300092</t>
  </si>
  <si>
    <t>WOS:000424882800005</t>
  </si>
  <si>
    <t>Source and extent of the felsic volcanic ashes at the Permian-Triassic boundary in South China</t>
  </si>
  <si>
    <t>Wang Man; Zhong Yuting; Hou YingLing; Shen ShuZhong; Xu YiGang; He Bin</t>
  </si>
  <si>
    <t>ACTA PETROLOGICA SINICA</t>
  </si>
  <si>
    <t>36-+</t>
  </si>
  <si>
    <t>https://www.webofscience.com/api/gateway?GWVersion=2&amp;SrcAuth=InCites&amp;SrcApp=tsm_test&amp;DestApp=WOS_CPL&amp;DestLinkType=FullRecord&amp;KeyUT=ISI:000424882800005</t>
  </si>
  <si>
    <t>WOS:000710924900091</t>
  </si>
  <si>
    <t>10.1021/acsami.1c12438</t>
  </si>
  <si>
    <t>MEDLINE:34634200</t>
  </si>
  <si>
    <t>Self-Healing, Self-Adhesive Strain Sensors Made with Carbon Nanotubes/Polysiloxanes Based on Unsaturated Carboxyl-Amine Ionic Interactions</t>
  </si>
  <si>
    <t>Mai, Dongdong; Mo, Jiaheng; Shan, Shijie; Lin, Yaling; Zhang, Anqiang</t>
  </si>
  <si>
    <t>49266-49278</t>
  </si>
  <si>
    <t>https://www.webofscience.com/api/gateway?GWVersion=2&amp;SrcAuth=InCites&amp;SrcApp=tsm_test&amp;DestApp=WOS_CPL&amp;DestLinkType=FullRecord&amp;KeyUT=ISI:000710924900091</t>
  </si>
  <si>
    <t>WOS:000379698400009</t>
  </si>
  <si>
    <t>10.1002/app.43891</t>
  </si>
  <si>
    <t>Research on Payne effect of natural rubber reinforced by graft-modified silica</t>
  </si>
  <si>
    <t>Fu, Wen; Wang, Li</t>
  </si>
  <si>
    <t>JOURNAL OF APPLIED POLYMER SCIENCE</t>
  </si>
  <si>
    <t>https://www.webofscience.com/api/gateway?GWVersion=2&amp;SrcAuth=InCites&amp;SrcApp=tsm_test&amp;DestApp=WOS_CPL&amp;DestLinkType=FullRecord&amp;KeyUT=ISI:000379698400009</t>
  </si>
  <si>
    <t>WOS:000345858800014</t>
  </si>
  <si>
    <t>Preparation and characterization of electrospun poly(vinylidene fluoride)/poly(methyl methacrylate) membrane</t>
  </si>
  <si>
    <t>He, Fuan; Fan, Jintu; Chan, Laiwa Hellen</t>
  </si>
  <si>
    <t>HIGH PERFORMANCE POLYMERS</t>
  </si>
  <si>
    <t>817-825</t>
  </si>
  <si>
    <t>https://www.webofscience.com/api/gateway?GWVersion=2&amp;SrcAuth=InCites&amp;SrcApp=tsm_test&amp;DestApp=WOS_CPL&amp;DestLinkType=FullRecord&amp;KeyUT=ISI:000345858800014</t>
  </si>
  <si>
    <t>WOS:000544885100004</t>
  </si>
  <si>
    <t>10.1016/j.envint.2020.105695</t>
  </si>
  <si>
    <t>MEDLINE:32272295</t>
  </si>
  <si>
    <t>Phytotoxicity and metabolic responses induced by tetrachlorobiphenyl and its hydroxylated and methoxylated derivatives in rice (Oryza sative L.)</t>
  </si>
  <si>
    <t>Lin, Fangjing; Sun, Jianteng; Liu, Na; Zhu, Lizhong</t>
  </si>
  <si>
    <t>ENVIRONMENT INTERNATIONAL</t>
  </si>
  <si>
    <t>https://www.webofscience.com/api/gateway?GWVersion=2&amp;SrcAuth=InCites&amp;SrcApp=tsm_test&amp;DestApp=WOS_CPL&amp;DestLinkType=FullRecord&amp;KeyUT=ISI:000544885100004</t>
  </si>
  <si>
    <t>WOS:000327685200072</t>
  </si>
  <si>
    <t>10.1016/j.foodchem.2013.08.092</t>
  </si>
  <si>
    <t>MEDLINE:24128512</t>
  </si>
  <si>
    <t>One-step column chromatographic extraction with gradient elution followed by automatic separation of volatiles, flavonoids and polysaccharides from Citrus grandis</t>
  </si>
  <si>
    <t>Han, Han-Bing; Li, Hui; Hao, Rui-Lin; Chen, Ya-Fei; Ni, He; Li, Hai-Hang</t>
  </si>
  <si>
    <t>FOOD CHEMISTRY</t>
  </si>
  <si>
    <t>542-548</t>
  </si>
  <si>
    <t>https://www.webofscience.com/api/gateway?GWVersion=2&amp;SrcAuth=InCites&amp;SrcApp=tsm_test&amp;DestApp=WOS_CPL&amp;DestLinkType=FullRecord&amp;KeyUT=ISI:000327685200072</t>
  </si>
  <si>
    <t>WOS:000595170300002</t>
  </si>
  <si>
    <t>10.1016/j.colsurfa.2020.125612</t>
  </si>
  <si>
    <t>One-Step microfluidic synthesis of spherical and bullet-like alginate microcapsules with a core-shell structure</t>
  </si>
  <si>
    <t>Huang, Liyun; Wu, Kui; He, Xiaohui; Yang, Zujin; Ji, Hongbing</t>
  </si>
  <si>
    <t>https://www.webofscience.com/api/gateway?GWVersion=2&amp;SrcAuth=InCites&amp;SrcApp=tsm_test&amp;DestApp=WOS_CPL&amp;DestLinkType=FullRecord&amp;KeyUT=ISI:000595170300002</t>
  </si>
  <si>
    <t>WOS:000330951700021</t>
  </si>
  <si>
    <t>10.1007/s10562-013-1126-z</t>
  </si>
  <si>
    <t>N-Heterocyclic Carbene Conjugated with Poly(ethylene glycol) for Palladium-Catalyzed Suzuki-Miyaura Coupling in Aqueous Solvents</t>
  </si>
  <si>
    <t>Shi, Ji-cheng; Yu, Hongwei; Jiang, Dahong; Yu, Mei; Huang, Yanxian; Nong, Lanping; Zhang, Qing; Jin, Zilin</t>
  </si>
  <si>
    <t>CATALYSIS LETTERS</t>
  </si>
  <si>
    <t>158-164</t>
  </si>
  <si>
    <t>https://www.webofscience.com/api/gateway?GWVersion=2&amp;SrcAuth=InCites&amp;SrcApp=tsm_test&amp;DestApp=WOS_CPL&amp;DestLinkType=FullRecord&amp;KeyUT=ISI:000330951700021</t>
  </si>
  <si>
    <t>WOS:000676564200001</t>
  </si>
  <si>
    <t>10.3390/en14144198</t>
  </si>
  <si>
    <t>Influence of Heavy Weight Drill Pipe Material and Drill Bit Manufacturing Errors on Stress State of Steel Blades</t>
  </si>
  <si>
    <t>Bazaluk, Oleg; Velychkovych, Andrii; Ropyak, Liubomyr; Pashechko, Mykhailo; Pryhorovska, Tetiana; Lozynskyi, Vasyl</t>
  </si>
  <si>
    <t>https://www.webofscience.com/api/gateway?GWVersion=2&amp;SrcAuth=InCites&amp;SrcApp=tsm_test&amp;DestApp=WOS_CPL&amp;DestLinkType=FullRecord&amp;KeyUT=ISI:000676564200001</t>
  </si>
  <si>
    <t>WOS:000525022100014</t>
  </si>
  <si>
    <t>10.1039/c9ja00429g</t>
  </si>
  <si>
    <t>Improved measurement in quantitative analysis of coal properties using laser induced breakdown spectroscopy</t>
  </si>
  <si>
    <t>Zhang, Yongsheng; Dong, Meirong; Cheng, Lihua; Wei, Liping; Cai, Junbin; Lu, Jidong</t>
  </si>
  <si>
    <t>JOURNAL OF ANALYTICAL ATOMIC SPECTROMETRY</t>
  </si>
  <si>
    <t>810-818</t>
  </si>
  <si>
    <t>https://www.webofscience.com/api/gateway?GWVersion=2&amp;SrcAuth=InCites&amp;SrcApp=tsm_test&amp;DestApp=WOS_CPL&amp;DestLinkType=FullRecord&amp;KeyUT=ISI:000525022100014</t>
  </si>
  <si>
    <t>WOS:000472613100001</t>
  </si>
  <si>
    <t>10.1109/ACCESS.2019.2920939</t>
  </si>
  <si>
    <t>Fault Diagnosis of Rotating Machinery Based on Wavelet Domain Denoising and Metric Distance</t>
  </si>
  <si>
    <t>Su, Naiquan; Li, Xiao; Zhang, Qinghua</t>
  </si>
  <si>
    <t>73262-73270</t>
  </si>
  <si>
    <t>https://www.webofscience.com/api/gateway?GWVersion=2&amp;SrcAuth=InCites&amp;SrcApp=tsm_test&amp;DestApp=WOS_CPL&amp;DestLinkType=FullRecord&amp;KeyUT=ISI:000472613100001</t>
  </si>
  <si>
    <t>WOS:000393520300009</t>
  </si>
  <si>
    <t>10.1049/iet-cta.2016.1081</t>
  </si>
  <si>
    <t>Exponential consensus of non-linear stochastic multi-agent systems with ROUs and RONs via impulsive pinning control</t>
  </si>
  <si>
    <t>Ren, Hongwei; Deng, Feiqi; Peng, Yunjian; Zhang, Bo; Zhang, Chaolong</t>
  </si>
  <si>
    <t>IET CONTROL THEORY AND APPLICATIONS</t>
  </si>
  <si>
    <t>225-236</t>
  </si>
  <si>
    <t>https://www.webofscience.com/api/gateway?GWVersion=2&amp;SrcAuth=InCites&amp;SrcApp=tsm_test&amp;DestApp=WOS_CPL&amp;DestLinkType=FullRecord&amp;KeyUT=ISI:000393520300009</t>
  </si>
  <si>
    <t>WOS:000518494700008</t>
  </si>
  <si>
    <t>10.1016/j.jtice.2019.11.012</t>
  </si>
  <si>
    <t>Effect of tartaric acid on the adsorption of Pb (II) via humin: Kinetics and mechanism</t>
  </si>
  <si>
    <t>Chen, Yuping; Yang, Zipeng; Zhang, Qianxin; Fu, Daijun; Chen, Ping; Li, Ruobai; Liu, Haijin; Wang, Yalan; Liu, Yang; Lv, Wenying; Liu, Guoguang</t>
  </si>
  <si>
    <t>79-88</t>
  </si>
  <si>
    <t>https://www.webofscience.com/api/gateway?GWVersion=2&amp;SrcAuth=InCites&amp;SrcApp=tsm_test&amp;DestApp=WOS_CPL&amp;DestLinkType=FullRecord&amp;KeyUT=ISI:000518494700008</t>
  </si>
  <si>
    <t>WOS:000372617600008</t>
  </si>
  <si>
    <t>10.1109/ACCESS.2015.2507576</t>
  </si>
  <si>
    <t>Dynamic Resource Partitioning for Heterogeneous Multi-Core-Based Cloud Computing in Smart Cities</t>
  </si>
  <si>
    <t>Jia, Gangyong; Han, Guangjie; Jiang, Jinfang; Sun, Ning; Wang, Kun</t>
  </si>
  <si>
    <t>108-118</t>
  </si>
  <si>
    <t>https://www.webofscience.com/api/gateway?GWVersion=2&amp;SrcAuth=InCites&amp;SrcApp=tsm_test&amp;DestApp=WOS_CPL&amp;DestLinkType=FullRecord&amp;KeyUT=ISI:000372617600008</t>
  </si>
  <si>
    <t>WOS:000363163200055</t>
  </si>
  <si>
    <t>10.1039/c5ta04882f</t>
  </si>
  <si>
    <t>Controlled synthesis of three-dimensional interconnected graphene-like nanosheets from graphite microspheres as high-performance anodes for lithium-ion batteries</t>
  </si>
  <si>
    <t>Wang, Hong-Qiang; Yang, Guan-Hua; Cui, Li-San; Li, Ze-Sheng; Yan, Zhi-Xiong; Zhang, Xiao-Hui; Huang, You-Guo; Li, Qing-Yu</t>
  </si>
  <si>
    <t>21298-21307</t>
  </si>
  <si>
    <t>https://www.webofscience.com/api/gateway?GWVersion=2&amp;SrcAuth=InCites&amp;SrcApp=tsm_test&amp;DestApp=WOS_CPL&amp;DestLinkType=FullRecord&amp;KeyUT=ISI:000363163200055</t>
  </si>
  <si>
    <t>WOS:000535833500005</t>
  </si>
  <si>
    <t>10.1007/s10895-020-02512-3</t>
  </si>
  <si>
    <t>MEDLINE:32140947</t>
  </si>
  <si>
    <t>Calcium Ions Turn on the Fluorescence of Oxytetracycline for Sensitive and Selective Detection</t>
  </si>
  <si>
    <t>Chen, Hongxia; Peng, Junxiang; Yu, Long; Chen, Hui; Sun, Mingtai; Sun, Zhenli; Ni, Runyan; Alamry, Khalid A.; Marwani, Hadi M.; Wang, Suhua</t>
  </si>
  <si>
    <t>JOURNAL OF FLUORESCENCE</t>
  </si>
  <si>
    <t>463-470</t>
  </si>
  <si>
    <t>https://www.webofscience.com/api/gateway?GWVersion=2&amp;SrcAuth=InCites&amp;SrcApp=tsm_test&amp;DestApp=WOS_CPL&amp;DestLinkType=FullRecord&amp;KeyUT=ISI:000535833500005</t>
  </si>
  <si>
    <t>WOS:000455226800024</t>
  </si>
  <si>
    <t>10.1128/AEM.02306-18</t>
  </si>
  <si>
    <t>MEDLINE:30389762</t>
  </si>
  <si>
    <t>Biosynthesis of Raffinose and Stachyose from Sucrose via an In Vitro Multienzyme System</t>
  </si>
  <si>
    <t>Tian, Chaoyu; Yang, Jiangang; Zeng, Yan; Zhang, Tong; Zhou, Yingbiao; Men, Yan; You, Chun; Zhu, Yueming; Sun, Yuanxia</t>
  </si>
  <si>
    <t>APPLIED AND ENVIRONMENTAL MICROBIOLOGY</t>
  </si>
  <si>
    <t>https://www.webofscience.com/api/gateway?GWVersion=2&amp;SrcAuth=InCites&amp;SrcApp=tsm_test&amp;DestApp=WOS_CPL&amp;DestLinkType=FullRecord&amp;KeyUT=ISI:000455226800024</t>
  </si>
  <si>
    <t>WOS:000973402300001</t>
  </si>
  <si>
    <t>10.1002/adma.202211221</t>
  </si>
  <si>
    <t>MEDLINE:36606466</t>
  </si>
  <si>
    <t>Atomic Aerogel Materials (or Single-Atom Aerogels): An Interesting New Paradigm in Materials Science and Catalysis Science</t>
  </si>
  <si>
    <t>Li, Zesheng; Li, Bolin; Yu, Changlin</t>
  </si>
  <si>
    <t>https://www.webofscience.com/api/gateway?GWVersion=2&amp;SrcAuth=InCites&amp;SrcApp=tsm_test&amp;DestApp=WOS_CPL&amp;DestLinkType=FullRecord&amp;KeyUT=ISI:000973402300001</t>
  </si>
  <si>
    <t>WOS:000396132600022</t>
  </si>
  <si>
    <t>10.1109/ACCESS.2016.2607232</t>
  </si>
  <si>
    <t>A Scheme on Indoor Tracking of Ship Dynamic Positioning Based on Distributed Multi-Sensor Data Fusion</t>
  </si>
  <si>
    <t>Xiong, Jianbin; Shu, Lei; Wang, Qinruo; Xu, Weichao; Zhu, Chunsheng</t>
  </si>
  <si>
    <t>379-392</t>
  </si>
  <si>
    <t>https://www.webofscience.com/api/gateway?GWVersion=2&amp;SrcAuth=InCites&amp;SrcApp=tsm_test&amp;DestApp=WOS_CPL&amp;DestLinkType=FullRecord&amp;KeyUT=ISI:000396132600022</t>
  </si>
  <si>
    <t>WOS:000400592100016</t>
  </si>
  <si>
    <t>10.1002/adsc.201601225</t>
  </si>
  <si>
    <t>A Method to Access Symmetrical Tetrasubstituted Pyridines via Iodine and Ammonium Persulfate Mediated [2+2+1+1]-Cycloaddition Reaction</t>
  </si>
  <si>
    <t>Liu, Weibing; Tan, Hua; Chen, Cui; Pan, Yupeng</t>
  </si>
  <si>
    <t>1594-1598</t>
  </si>
  <si>
    <t>https://www.webofscience.com/api/gateway?GWVersion=2&amp;SrcAuth=InCites&amp;SrcApp=tsm_test&amp;DestApp=WOS_CPL&amp;DestLinkType=FullRecord&amp;KeyUT=ISI:000400592100016</t>
  </si>
  <si>
    <t>WOS:000806556400001</t>
  </si>
  <si>
    <t>10.3390/foods11040602</t>
  </si>
  <si>
    <t>MEDLINE:35206078</t>
  </si>
  <si>
    <t>A Machine Learning Method for the Quantitative Detection of Adulterated Meat Using a MOS-Based E-Nose</t>
  </si>
  <si>
    <t>Huang, Changquan; Gu, Yu</t>
  </si>
  <si>
    <t>https://www.webofscience.com/api/gateway?GWVersion=2&amp;SrcAuth=InCites&amp;SrcApp=tsm_test&amp;DestApp=WOS_CPL&amp;DestLinkType=FullRecord&amp;KeyUT=ISI:000806556400001</t>
  </si>
  <si>
    <t>WOS:000730784900005</t>
  </si>
  <si>
    <t>10.1016/j.envres.2021.112398</t>
  </si>
  <si>
    <t>MEDLINE:34800536</t>
  </si>
  <si>
    <t>Urinary concentrations of bisphenol analogues in the south of China population and their contribution to the per capital mass loads in wastewater</t>
  </si>
  <si>
    <t>Wang, Hao; Tang, Shaoyu; Zhou, Xi; Gao, Rui; Liu, Zehua; Song, Xiaofei; Zeng, Feng</t>
  </si>
  <si>
    <t>https://www.webofscience.com/api/gateway?GWVersion=2&amp;SrcAuth=InCites&amp;SrcApp=tsm_test&amp;DestApp=WOS_CPL&amp;DestLinkType=FullRecord&amp;KeyUT=ISI:000730784900005</t>
  </si>
  <si>
    <t>WOS:000454939400056</t>
  </si>
  <si>
    <t>10.1007/s11356-018-3441-9</t>
  </si>
  <si>
    <t>MEDLINE:30411291</t>
  </si>
  <si>
    <t>Transformation of cadmium-associated schwertmannite and subsequent element repartitioning behaviors</t>
  </si>
  <si>
    <t>Fan, Cong; Guo, Chuling; Chen, Meiqin; Huang, Weilin; Wan, Jingjing; Reinfelder, John R.; Li, Xiaofei; Zeng, Yufei; Lu, Guining; Dang, Zhi</t>
  </si>
  <si>
    <t>617-627</t>
  </si>
  <si>
    <t>https://www.webofscience.com/api/gateway?GWVersion=2&amp;SrcAuth=InCites&amp;SrcApp=tsm_test&amp;DestApp=WOS_CPL&amp;DestLinkType=FullRecord&amp;KeyUT=ISI:000454939400056</t>
  </si>
  <si>
    <t>WOS:000798171500013</t>
  </si>
  <si>
    <t>10.1016/j.apm.2022.04.019</t>
  </si>
  <si>
    <t>Thermal buckling and free vibration of viscoelastic functionally graded sandwich shells with tunable auxetic honeycomb core</t>
  </si>
  <si>
    <t>Li, Y. S.; Liu, B. L.</t>
  </si>
  <si>
    <t>685-700</t>
  </si>
  <si>
    <t>https://www.webofscience.com/api/gateway?GWVersion=2&amp;SrcAuth=InCites&amp;SrcApp=tsm_test&amp;DestApp=WOS_CPL&amp;DestLinkType=FullRecord&amp;KeyUT=ISI:000798171500013</t>
  </si>
  <si>
    <t>WOS:000685900300003</t>
  </si>
  <si>
    <t>10.1016/j.foodchem.2021.130375</t>
  </si>
  <si>
    <t>MEDLINE:34167009</t>
  </si>
  <si>
    <t>The non-covalent interaction between two polyphenols and caseinate as affected by two types of enzymatic protein crosslinking</t>
  </si>
  <si>
    <t>Zhang, Yan-Jie; Zhang, Na; Zhao, Xin-Huai</t>
  </si>
  <si>
    <t>https://www.webofscience.com/api/gateway?GWVersion=2&amp;SrcAuth=InCites&amp;SrcApp=tsm_test&amp;DestApp=WOS_CPL&amp;DestLinkType=FullRecord&amp;KeyUT=ISI:000685900300003</t>
  </si>
  <si>
    <t>WOS:000820044500008</t>
  </si>
  <si>
    <t>10.1016/j.foodcont.2022.108987</t>
  </si>
  <si>
    <t>Surface-enhanced Raman spectroscopy tandem with derivatized thin-layer chromatography for ultra-sensitive on-site detection of histamine from fish</t>
  </si>
  <si>
    <t>Zhang, Sihan; Fan, Qinzhen; Guo, Jiaqi; Jiao, Xianhe; Kong, Xianming; Yu, Qian</t>
  </si>
  <si>
    <t>FOOD CONTROL</t>
  </si>
  <si>
    <t>https://www.webofscience.com/api/gateway?GWVersion=2&amp;SrcAuth=InCites&amp;SrcApp=tsm_test&amp;DestApp=WOS_CPL&amp;DestLinkType=FullRecord&amp;KeyUT=ISI:000820044500008</t>
  </si>
  <si>
    <t>WOS:000617298000001</t>
  </si>
  <si>
    <t>10.1002/cctc.202001784</t>
  </si>
  <si>
    <t>Single Ir Atoms Anchored on Ordered Mesoporous WO3 Are Highly Efficient for the Selective Catalytic Reduction of NO with CO under Oxygen-rich Conditions</t>
  </si>
  <si>
    <t>Jiang, Ruihuan; Liu, Shaomian; Li, Liang; Ji, Yongjun; Li, Huifang; Guo, Xiangfeng; Jia, Lihua; Zhong, Ziyi; Su, Fabing</t>
  </si>
  <si>
    <t>CHEMCATCHEM</t>
  </si>
  <si>
    <t>1834-1846</t>
  </si>
  <si>
    <t>https://www.webofscience.com/api/gateway?GWVersion=2&amp;SrcAuth=InCites&amp;SrcApp=tsm_test&amp;DestApp=WOS_CPL&amp;DestLinkType=FullRecord&amp;KeyUT=ISI:000617298000001</t>
  </si>
  <si>
    <t>WOS:000528828600036</t>
  </si>
  <si>
    <t>10.1016/j.nahs.2019.100839</t>
  </si>
  <si>
    <t>Scaled consensus of multi-agent systems with switching topologies and communication noises</t>
  </si>
  <si>
    <t>Li, Mengling; Deng, Feiqi; Ren, Hongwei</t>
  </si>
  <si>
    <t>NONLINEAR ANALYSIS-HYBRID SYSTEMS</t>
  </si>
  <si>
    <t>https://www.webofscience.com/api/gateway?GWVersion=2&amp;SrcAuth=InCites&amp;SrcApp=tsm_test&amp;DestApp=WOS_CPL&amp;DestLinkType=FullRecord&amp;KeyUT=ISI:000528828600036</t>
  </si>
  <si>
    <t>WOS:000389354200011</t>
  </si>
  <si>
    <t>10.1109/JSYST.2014.2341033</t>
  </si>
  <si>
    <t>Router Node Placement With Service Priority in Wireless Mesh Networks Using Simulated Annealing With Momentum Terms</t>
  </si>
  <si>
    <t>Lin, Chun-Cheng; Shu, Lei; Deng, Der-Jiunn</t>
  </si>
  <si>
    <t>1402-1411</t>
  </si>
  <si>
    <t>https://www.webofscience.com/api/gateway?GWVersion=2&amp;SrcAuth=InCites&amp;SrcApp=tsm_test&amp;DestApp=WOS_CPL&amp;DestLinkType=FullRecord&amp;KeyUT=ISI:000389354200011</t>
  </si>
  <si>
    <t>WOS:000682334000001</t>
  </si>
  <si>
    <t>10.1080/19942060.2021.1953608</t>
  </si>
  <si>
    <t>Role of gradients and vortexes on suitable location of discrete heat sources on a sinusoidal-wall microchannel</t>
  </si>
  <si>
    <t>Cheng, Liang; Zhu, Yufang; Band, Shahab S.; Bahrami, Dariush; Kalbasi, Rasool; Karimipour, Arash; Jahangiri, Mehdi; Chau, Kwok-Wing; Mosavi, Amir</t>
  </si>
  <si>
    <t>ENGINEERING APPLICATIONS OF COMPUTATIONAL FLUID MECHANICS</t>
  </si>
  <si>
    <t>1176-1190</t>
  </si>
  <si>
    <t>https://www.webofscience.com/api/gateway?GWVersion=2&amp;SrcAuth=InCites&amp;SrcApp=tsm_test&amp;DestApp=WOS_CPL&amp;DestLinkType=FullRecord&amp;KeyUT=ISI:000682334000001</t>
  </si>
  <si>
    <t>WOS:000444927100009</t>
  </si>
  <si>
    <t>10.1016/j.materresbull.2018.06.032</t>
  </si>
  <si>
    <t>Role of Ni concentration on structural and magnetic properties of inverse spinel Ferrite</t>
  </si>
  <si>
    <t>Adeela, N.; Khan, U.; Naz, S.; Khan, K.; Sagar, R. U. R.; Aslam, S.; Wu, D.</t>
  </si>
  <si>
    <t>60-65</t>
  </si>
  <si>
    <t>https://www.webofscience.com/api/gateway?GWVersion=2&amp;SrcAuth=InCites&amp;SrcApp=tsm_test&amp;DestApp=WOS_CPL&amp;DestLinkType=FullRecord&amp;KeyUT=ISI:000444927100009</t>
  </si>
  <si>
    <t>WOS:000520432300036</t>
  </si>
  <si>
    <t>10.3390/en13020322</t>
  </si>
  <si>
    <t>Optimization and Application for Hydraulic Electric Hybrid Vehicle</t>
  </si>
  <si>
    <t>Hwang, Hsiu-Ying; Lan, Tian-Syung; Chen, Jia-Shiun</t>
  </si>
  <si>
    <t>https://www.webofscience.com/api/gateway?GWVersion=2&amp;SrcAuth=InCites&amp;SrcApp=tsm_test&amp;DestApp=WOS_CPL&amp;DestLinkType=FullRecord&amp;KeyUT=ISI:000520432300036</t>
  </si>
  <si>
    <t>WOS:000711805800014</t>
  </si>
  <si>
    <t>10.1109/TCSVT.2021.3052785</t>
  </si>
  <si>
    <t>Learning to Adapt With Memory for Probabilistic Few-Shot Learning</t>
  </si>
  <si>
    <t>Zhang, Lei; Zuo, Liyun; Du, Yingjun; Zhen, Xiantong</t>
  </si>
  <si>
    <t>IEEE TRANSACTIONS ON CIRCUITS AND SYSTEMS FOR VIDEO TECHNOLOGY</t>
  </si>
  <si>
    <t>4283-4292</t>
  </si>
  <si>
    <t>https://www.webofscience.com/api/gateway?GWVersion=2&amp;SrcAuth=InCites&amp;SrcApp=tsm_test&amp;DestApp=WOS_CPL&amp;DestLinkType=FullRecord&amp;KeyUT=ISI:000711805800014</t>
  </si>
  <si>
    <t>WOS:000727256100001</t>
  </si>
  <si>
    <t>10.3390/ijms222212092</t>
  </si>
  <si>
    <t>MEDLINE:34829974</t>
  </si>
  <si>
    <t>Identification of DELLA Genes and Key Stage for GA Sensitivity in Bolting and Flowering of Flowering Chinese Cabbage</t>
  </si>
  <si>
    <t>Guan, Hongling; Huang, Xinmin; Zhu, Yunna; Xie, Baoxing; Liu, Houcheng; Song, Shiwei; Hao, Yanwei; Chen, Riyuan</t>
  </si>
  <si>
    <t>INTERNATIONAL JOURNAL OF MOLECULAR SCIENCES</t>
  </si>
  <si>
    <t>https://www.webofscience.com/api/gateway?GWVersion=2&amp;SrcAuth=InCites&amp;SrcApp=tsm_test&amp;DestApp=WOS_CPL&amp;DestLinkType=FullRecord&amp;KeyUT=ISI:000727256100001</t>
  </si>
  <si>
    <t>WOS:000502170600062</t>
  </si>
  <si>
    <t>10.1021/acs.joc.9b02302</t>
  </si>
  <si>
    <t>MEDLINE:31663739</t>
  </si>
  <si>
    <t>I2-DMSO-H2O: A Metal-Free Combination System for the Oxidative Addition of Alkynes to Access (E)-α-lodo-β-methylsulfonylalkenes</t>
  </si>
  <si>
    <t>Zhou, Peng; Pan, Yupeng; Tan, Hua; Liu, Weibing</t>
  </si>
  <si>
    <t>15662-15668</t>
  </si>
  <si>
    <t>https://www.webofscience.com/api/gateway?GWVersion=2&amp;SrcAuth=InCites&amp;SrcApp=tsm_test&amp;DestApp=WOS_CPL&amp;DestLinkType=FullRecord&amp;KeyUT=ISI:000502170600062</t>
  </si>
  <si>
    <t>WOS:000849257800001</t>
  </si>
  <si>
    <t>10.1109/TCST.2022.3200214</t>
  </si>
  <si>
    <t>Fault Diagnosis of Rotating Machinery With Limited Expert Interaction: A Multicriteria Active Learning Approach Based on Broad Learning System</t>
  </si>
  <si>
    <t>Liu, Zeyi; Zhang, Jingfei; He, Xiao; Zhang, Qinghua; Sun, Guoxi; Zhou, Donghua</t>
  </si>
  <si>
    <t>953-960</t>
  </si>
  <si>
    <t>https://www.webofscience.com/api/gateway?GWVersion=2&amp;SrcAuth=InCites&amp;SrcApp=tsm_test&amp;DestApp=WOS_CPL&amp;DestLinkType=FullRecord&amp;KeyUT=ISI:000849257800001</t>
  </si>
  <si>
    <t>WOS:000739536500001</t>
  </si>
  <si>
    <t>10.1039/d1ta08279e</t>
  </si>
  <si>
    <t>Electronic structure regulation of cobalt oxide clusters for promoting photocatalytic hydrogen evolution</t>
  </si>
  <si>
    <t>Yan, Bo; He, Yan; Yang, Guowei</t>
  </si>
  <si>
    <t>1899-1908</t>
  </si>
  <si>
    <t>https://www.webofscience.com/api/gateway?GWVersion=2&amp;SrcAuth=InCites&amp;SrcApp=tsm_test&amp;DestApp=WOS_CPL&amp;DestLinkType=FullRecord&amp;KeyUT=ISI:000739536500001</t>
  </si>
  <si>
    <t>WOS:000860514300016</t>
  </si>
  <si>
    <t>10.1016/j.biortech.2021.126667</t>
  </si>
  <si>
    <t>MEDLINE:34990858</t>
  </si>
  <si>
    <t>Effects of oxytetracycline and zinc ion on nutrient removal and biomass production via microalgal culturing in anaerobic digester effluent</t>
  </si>
  <si>
    <t>Li, Xiang; Yang, Chunping; Lin, Yan; Hu, TianJue; Zeng, Guangming</t>
  </si>
  <si>
    <t>https://www.webofscience.com/api/gateway?GWVersion=2&amp;SrcAuth=InCites&amp;SrcApp=tsm_test&amp;DestApp=WOS_CPL&amp;DestLinkType=FullRecord&amp;KeyUT=ISI:000860514300016</t>
  </si>
  <si>
    <t>WOS:000497165400027</t>
  </si>
  <si>
    <t>10.1109/ACCESS.2019.2946184</t>
  </si>
  <si>
    <t>EHCP: An Efficient Hybrid Content Placement Strategy in Named Data Network Caching</t>
  </si>
  <si>
    <t>Meng, Yahui; Naeem, Muhammad Ali; Ali, Rashid; Kim, Byung-Seo</t>
  </si>
  <si>
    <t>155601-155611</t>
  </si>
  <si>
    <t>https://www.webofscience.com/api/gateway?GWVersion=2&amp;SrcAuth=InCites&amp;SrcApp=tsm_test&amp;DestApp=WOS_CPL&amp;DestLinkType=FullRecord&amp;KeyUT=ISI:000497165400027</t>
  </si>
  <si>
    <t>WOS:000795993900001</t>
  </si>
  <si>
    <t>10.1039/d2ta01544g</t>
  </si>
  <si>
    <t>Crystal facet effects of platinum single-atom catalysts in hydrolytic dehydrogenation of ammonia borane</t>
  </si>
  <si>
    <t>Sun, Qingdi; Wang, Xuyu; Wang, Hao; Zhang, Hao; He, Qian; Zhang, Ying; Cheng, Yujie; Zhang, Xingcong; Shi, Shaolin; Tao, Leiming; He, Xiaohui; Ji, Hongbing</t>
  </si>
  <si>
    <t>10837-10843</t>
  </si>
  <si>
    <t>https://www.webofscience.com/api/gateway?GWVersion=2&amp;SrcAuth=InCites&amp;SrcApp=tsm_test&amp;DestApp=WOS_CPL&amp;DestLinkType=FullRecord&amp;KeyUT=ISI:000795993900001</t>
  </si>
  <si>
    <t>WOS:000388546400002</t>
  </si>
  <si>
    <t>10.1016/j.comnet.2016.06.022</t>
  </si>
  <si>
    <t>Chaotic direct-sequence spread-spectrum with variable symbol period: A technique for enhancing physical layer security</t>
  </si>
  <si>
    <t>Quyen, Nguyen Xuan; Duong, Trung Q.; Vo, Nguyen-Son; Xie, Qingqing; Shu, Lei</t>
  </si>
  <si>
    <t>https://www.webofscience.com/api/gateway?GWVersion=2&amp;SrcAuth=InCites&amp;SrcApp=tsm_test&amp;DestApp=WOS_CPL&amp;DestLinkType=FullRecord&amp;KeyUT=ISI:000388546400002</t>
  </si>
  <si>
    <t>WOS:000750178000002</t>
  </si>
  <si>
    <t>10.1016/j.jcis.2021.11.161</t>
  </si>
  <si>
    <t>MEDLINE:34896828</t>
  </si>
  <si>
    <t>yMoO4&lt;SUP&gt;2&lt;/SUP&gt;- modified amorphous Co(PO3)2 cubes as an efficient bifunctional electrocatalyst for alkaline overall water splitting</t>
  </si>
  <si>
    <t>Zhao, Dengke; Ning, Shunlian; Yu, Xiaolong; Wu, Qikai; Zhou, Wei; Dan, Jiacheng; Zhu, Yuguang; Zhu, Hao; Wang, Nan; Li, Ligui</t>
  </si>
  <si>
    <t>269-278</t>
  </si>
  <si>
    <t>https://www.webofscience.com/api/gateway?GWVersion=2&amp;SrcAuth=InCites&amp;SrcApp=tsm_test&amp;DestApp=WOS_CPL&amp;DestLinkType=FullRecord&amp;KeyUT=ISI:000750178000002</t>
  </si>
  <si>
    <t>WOS:000697775900002</t>
  </si>
  <si>
    <t>10.1016/j.watres.2021.117628</t>
  </si>
  <si>
    <t>MEDLINE:34507021</t>
  </si>
  <si>
    <t>pH-dependent biological sulfidogenic processes for metal-laden wastewater treatment: Sulfate reduction or sulfur reduction?</t>
  </si>
  <si>
    <t>Guo, Jiahua; Li, Yu; Sun, Jianliang; Sun, Rongrong; Zhou, Shunjie; Duan, Jiajun; Feng, WenWen; Liu, Guangli; Jiang, Feng</t>
  </si>
  <si>
    <t>https://www.webofscience.com/api/gateway?GWVersion=2&amp;SrcAuth=InCites&amp;SrcApp=tsm_test&amp;DestApp=WOS_CPL&amp;DestLinkType=FullRecord&amp;KeyUT=ISI:000697775900002</t>
  </si>
  <si>
    <t>WOS:000862251300009</t>
  </si>
  <si>
    <t>10.1016/j.envint.2022.107377</t>
  </si>
  <si>
    <t>MEDLINE:35779284</t>
  </si>
  <si>
    <t>UV activated sodium percarbonate to accelerate degradation of atrazine: Mechanism, intermediates, and evaluation on residual toxicity by metabolomics</t>
  </si>
  <si>
    <t>Yu, Xiaolong; Jin, Xu; Wang, Nan; Zheng, Qian; Yu, Yuanyuan; Tang, Jin; Wang, Luyu; Zhou, Rujin; Sun, Jianteng; Zhu, Lizhong</t>
  </si>
  <si>
    <t>https://www.webofscience.com/api/gateway?GWVersion=2&amp;SrcAuth=InCites&amp;SrcApp=tsm_test&amp;DestApp=WOS_CPL&amp;DestLinkType=FullRecord&amp;KeyUT=ISI:000862251300009</t>
  </si>
  <si>
    <t>WOS:000628116200001</t>
  </si>
  <si>
    <t>10.3390/en14051345</t>
  </si>
  <si>
    <t>Research into Dissociation Zones of Gas Hydrate Deposits with a Heterogeneous Structure in the Black Sea</t>
  </si>
  <si>
    <t>Bazaluk, Oleg; Sai, Kateryna; Lozynskyi, Vasyl; Petlovanyi, Mykhailo; Saik, Pavlo</t>
  </si>
  <si>
    <t>https://www.webofscience.com/api/gateway?GWVersion=2&amp;SrcAuth=InCites&amp;SrcApp=tsm_test&amp;DestApp=WOS_CPL&amp;DestLinkType=FullRecord&amp;KeyUT=ISI:000628116200001</t>
  </si>
  <si>
    <t>WOS:000394561600002</t>
  </si>
  <si>
    <t>10.1016/j.ecoenv.2016.11.019</t>
  </si>
  <si>
    <t>MEDLINE:27987420</t>
  </si>
  <si>
    <t>Pyrene biodegradation with layer-by-layer assembly bio-microcapsules</t>
  </si>
  <si>
    <t>Deng, Fucai; Zhang, Zhengfang; Yang, Chen; Guo, Chuling; Lu, Guining; Dang, Zhi</t>
  </si>
  <si>
    <t>https://www.webofscience.com/api/gateway?GWVersion=2&amp;SrcAuth=InCites&amp;SrcApp=tsm_test&amp;DestApp=WOS_CPL&amp;DestLinkType=FullRecord&amp;KeyUT=ISI:000394561600002</t>
  </si>
  <si>
    <t>WOS:000617555900006</t>
  </si>
  <si>
    <t>10.1016/j.apt.2020.12.026</t>
  </si>
  <si>
    <t>Preparation of a novel Fe3O4/graphite oxide nanosheet/citric acid-crosslinked β-cyclodextrin polymer composite to remove methylene blue from water</t>
  </si>
  <si>
    <t>Jiang, Li-Wang; Zeng, Feng-Tao; Zhang, Yi; Xu, Meng-Ya; Xie, Ze-Wu; Wang, Hua-Ying; Wu, Ying-Xuan; He, Fu-An; Jiang, Hong-Liu</t>
  </si>
  <si>
    <t>492-503</t>
  </si>
  <si>
    <t>https://www.webofscience.com/api/gateway?GWVersion=2&amp;SrcAuth=InCites&amp;SrcApp=tsm_test&amp;DestApp=WOS_CPL&amp;DestLinkType=FullRecord&amp;KeyUT=ISI:000617555900006</t>
  </si>
  <si>
    <t>WOS:000331723100005</t>
  </si>
  <si>
    <t>10.1016/j.jallcom.2014.01.109</t>
  </si>
  <si>
    <t>Plasma electrolytic oxidation coatings in KOH electrolyte and its discharge characteristics</t>
  </si>
  <si>
    <t>Wang, Li; Fu, Wen; Wang, Shiqin; Li, Jian</t>
  </si>
  <si>
    <t>27-31</t>
  </si>
  <si>
    <t>https://www.webofscience.com/api/gateway?GWVersion=2&amp;SrcAuth=InCites&amp;SrcApp=tsm_test&amp;DestApp=WOS_CPL&amp;DestLinkType=FullRecord&amp;KeyUT=ISI:000331723100005</t>
  </si>
  <si>
    <t>WOS:000473641300015</t>
  </si>
  <si>
    <t>10.1039/c9qo00400a</t>
  </si>
  <si>
    <t>Oxidative radical addition-chlorination of alkenes to access 1,1-dichloroalkanes from simple reagents</t>
  </si>
  <si>
    <t>Chen, Cui; Li, Yibiao; Pan, Yupeng; Duan, Linhai; Liu, Weibing</t>
  </si>
  <si>
    <t>2032-2036</t>
  </si>
  <si>
    <t>https://www.webofscience.com/api/gateway?GWVersion=2&amp;SrcAuth=InCites&amp;SrcApp=tsm_test&amp;DestApp=WOS_CPL&amp;DestLinkType=FullRecord&amp;KeyUT=ISI:000473641300015</t>
  </si>
  <si>
    <t>WOS:000804189700003</t>
  </si>
  <si>
    <t>10.1016/j.ejmech.2022.114418</t>
  </si>
  <si>
    <t>MEDLINE:35525079</t>
  </si>
  <si>
    <t>Novel bifluorescent Zn(II)-cryptolepine-cyclen complexes trigger apoptosis induced by nuclear and mitochondrial DNA damage in cisplatin-resistant lung tumor cells</t>
  </si>
  <si>
    <t>Wang, Zhen-Feng; Zhou, Xiao-Feng; Wei, Qiao-Chang; Qin, Qi-Pin; Li, Jin-Xian; Tan, Ming-Xiong; Zhang, Shu-Hua</t>
  </si>
  <si>
    <t>EUROPEAN JOURNAL OF MEDICINAL CHEMISTRY</t>
  </si>
  <si>
    <t>https://www.webofscience.com/api/gateway?GWVersion=2&amp;SrcAuth=InCites&amp;SrcApp=tsm_test&amp;DestApp=WOS_CPL&amp;DestLinkType=FullRecord&amp;KeyUT=ISI:000804189700003</t>
  </si>
  <si>
    <t>WOS:000754594800001</t>
  </si>
  <si>
    <t>10.3390/ma15031147</t>
  </si>
  <si>
    <t>MEDLINE:35161091</t>
  </si>
  <si>
    <t>Metallurgical Coke Production with Biomass Additives: Study of Biocoke Properties for Blast Furnace and Submerged Arc Furnace Purposes</t>
  </si>
  <si>
    <t>Bazaluk, Oleg; Kieush, Lina; Koveria, Andrii; Schenk, Johannes; Pfeiffer, Andreas; Zheng, Heng; Lozynskyi, Vasyl</t>
  </si>
  <si>
    <t>MATERIALS</t>
  </si>
  <si>
    <t>https://www.webofscience.com/api/gateway?GWVersion=2&amp;SrcAuth=InCites&amp;SrcApp=tsm_test&amp;DestApp=WOS_CPL&amp;DestLinkType=FullRecord&amp;KeyUT=ISI:000754594800001</t>
  </si>
  <si>
    <t>WOS:000761147800008</t>
  </si>
  <si>
    <t>10.1016/j.patcog.2022.108522</t>
  </si>
  <si>
    <t>Learning upper patch attention using dual-branch training strategy for masked face recognition</t>
  </si>
  <si>
    <t>Zhang, Yuxuan; Wang, Xin; Shakeel, M. Saad; Wan, Hao; Kang, Wenxiong</t>
  </si>
  <si>
    <t>PATTERN RECOGNITION</t>
  </si>
  <si>
    <t>https://www.webofscience.com/api/gateway?GWVersion=2&amp;SrcAuth=InCites&amp;SrcApp=tsm_test&amp;DestApp=WOS_CPL&amp;DestLinkType=FullRecord&amp;KeyUT=ISI:000761147800008</t>
  </si>
  <si>
    <t>WOS:000784290100004</t>
  </si>
  <si>
    <t>10.1016/j.seppur.2022.120641</t>
  </si>
  <si>
    <t>Layered double hydroxides nanosheets in-situ anchored on ultrathin MXenes for enhanced U(VI) and Eu(III) trapping: Excavating from selectivity to mechanism</t>
  </si>
  <si>
    <t>Gu, Pengcheng; Zhang, Sai; Ma, Ran; Sun, Mingtai; Wang, Suhua; Wen, Tao; Wang, Xiangke</t>
  </si>
  <si>
    <t>https://www.webofscience.com/api/gateway?GWVersion=2&amp;SrcAuth=InCites&amp;SrcApp=tsm_test&amp;DestApp=WOS_CPL&amp;DestLinkType=FullRecord&amp;KeyUT=ISI:000784290100004</t>
  </si>
  <si>
    <t>WOS:000631954700003</t>
  </si>
  <si>
    <t>10.1016/j.ceramint.2020.12.261</t>
  </si>
  <si>
    <t>Influence of pH on the crystal structure of NiMoO4 nanomaterials and their supercapacitor performances</t>
  </si>
  <si>
    <t>Yang, Rui; Guo, Xiangfeng; Song, Kun; Bai, Xuefeng; Jia, Lihua; Chen, Xiaoshuang; Wang, Xin; Wang, Jun</t>
  </si>
  <si>
    <t>CERAMICS INTERNATIONAL</t>
  </si>
  <si>
    <t>11349-11357</t>
  </si>
  <si>
    <t>https://www.webofscience.com/api/gateway?GWVersion=2&amp;SrcAuth=InCites&amp;SrcApp=tsm_test&amp;DestApp=WOS_CPL&amp;DestLinkType=FullRecord&amp;KeyUT=ISI:000631954700003</t>
  </si>
  <si>
    <t>WOS:000452345500007</t>
  </si>
  <si>
    <t>10.1016/j.ceramint.2018.08.320</t>
  </si>
  <si>
    <t>In situ synthesis of Bi2O3/Bi2MoO6 heterostructured microspheres for efficiently removal of acid orange 7</t>
  </si>
  <si>
    <t>Yi, Junhui; Jiao, Changquan; Mo, Huimei; Chen, Qiujuan; She, Qining; Li, Zhilin</t>
  </si>
  <si>
    <t>22102-22107</t>
  </si>
  <si>
    <t>https://www.webofscience.com/api/gateway?GWVersion=2&amp;SrcAuth=InCites&amp;SrcApp=tsm_test&amp;DestApp=WOS_CPL&amp;DestLinkType=FullRecord&amp;KeyUT=ISI:000452345500007</t>
  </si>
  <si>
    <t>WOS:000399244200041</t>
  </si>
  <si>
    <t>10.1039/c7ra02298k</t>
  </si>
  <si>
    <t>I2/TBHP-mediated oxidative coupling of ketones and toluene derivatives: a facile method for the preparation of α-benzoyloxy ketones</t>
  </si>
  <si>
    <t>Chen, Cui; Liu, Weibing; Zhou, Peng; Liu, Hailing</t>
  </si>
  <si>
    <t>20394-20397</t>
  </si>
  <si>
    <t>https://www.webofscience.com/api/gateway?GWVersion=2&amp;SrcAuth=InCites&amp;SrcApp=tsm_test&amp;DestApp=WOS_CPL&amp;DestLinkType=FullRecord&amp;KeyUT=ISI:000399244200041</t>
  </si>
  <si>
    <t>WOS:000566579400049</t>
  </si>
  <si>
    <t>10.1039/d0ra02706e</t>
  </si>
  <si>
    <t>MEDLINE:35520662</t>
  </si>
  <si>
    <t>Fluorescence regional integration combined with parallel factor analysis to quantify fluorescencent spectra for dissolved organic matter released from manure biochars</t>
  </si>
  <si>
    <t>Peng, Na; Wang, Kaifeng; Tu, Ningyu; Liu, Yang; Li, Zhuanling</t>
  </si>
  <si>
    <t>31502-31510</t>
  </si>
  <si>
    <t>https://www.webofscience.com/api/gateway?GWVersion=2&amp;SrcAuth=InCites&amp;SrcApp=tsm_test&amp;DestApp=WOS_CPL&amp;DestLinkType=FullRecord&amp;KeyUT=ISI:000566579400049</t>
  </si>
  <si>
    <t>WOS:000580404400056</t>
  </si>
  <si>
    <t>10.1016/j.seppur.2020.117598</t>
  </si>
  <si>
    <t>Facile synthesis of solar light-driven Z-scheme Ag2CO3/TNS-001 photocatalyst for the effective degradation of naproxen: Mechanisms and degradation pathways</t>
  </si>
  <si>
    <t>Wu, Yuliang; Jin, Xiaoyu; Liu, Yang; Huang, Shoubin; Wang, Fengliang; Zheng, Xiaoshan; Wei, DanDan; Liu, Haijin; Chen, Ping; Liu, Guoguang</t>
  </si>
  <si>
    <t>https://www.webofscience.com/api/gateway?GWVersion=2&amp;SrcAuth=InCites&amp;SrcApp=tsm_test&amp;DestApp=WOS_CPL&amp;DestLinkType=FullRecord&amp;KeyUT=ISI:000580404400056</t>
  </si>
  <si>
    <t>WOS:000696669200001</t>
  </si>
  <si>
    <t>10.1016/j.lwt.2021.112443</t>
  </si>
  <si>
    <t>Effect of freeze-thaw treatment on the structure and texture of soy protein-dextran conjugate gels crosslinked by transglutaminase</t>
  </si>
  <si>
    <t>Cui, Qiang; Liu, Jingnan; Wang, Guorong; Zhang, Anqi; Wang, Xibo; Zhao, Xin-huai</t>
  </si>
  <si>
    <t>https://www.webofscience.com/api/gateway?GWVersion=2&amp;SrcAuth=InCites&amp;SrcApp=tsm_test&amp;DestApp=WOS_CPL&amp;DestLinkType=FullRecord&amp;KeyUT=ISI:000696669200001</t>
  </si>
  <si>
    <t>WOS:000661977400001</t>
  </si>
  <si>
    <t>10.1039/d1nr01147b</t>
  </si>
  <si>
    <t>MEDLINE:34132731</t>
  </si>
  <si>
    <t>Design and preparation of three-dimensional hetero-electrocatalysts of NiCo-layered double hydroxide nanosheets incorporated with silver nanoclusters for enhanced oxygen evolution reactions</t>
  </si>
  <si>
    <t>Chu, Bingxian; Ma, Qiuxia; Li, Zesheng; Li, Bolin; Huang, Furong; Pang, Qi; Chen, Yibo; Li, Bin; Zhang, Jin Zhong</t>
  </si>
  <si>
    <t>11150-11160</t>
  </si>
  <si>
    <t>https://www.webofscience.com/api/gateway?GWVersion=2&amp;SrcAuth=InCites&amp;SrcApp=tsm_test&amp;DestApp=WOS_CPL&amp;DestLinkType=FullRecord&amp;KeyUT=ISI:000661977400001</t>
  </si>
  <si>
    <t>WOS:000722314500003</t>
  </si>
  <si>
    <t>10.1016/j.cej.2021.131302</t>
  </si>
  <si>
    <t>Customized H-bonding acceptor and aperture chemistry within a metal-organic framework for efficient C3H6/C3H8 separation</t>
  </si>
  <si>
    <t>Hu, Peng; Han, Jun; Zhou, Jie; Wang, Hao; Xiong, Chao; Liu, Hao; Zhou, Xiantai; Wang, Yongqing; Ji, Hongbing</t>
  </si>
  <si>
    <t>https://www.webofscience.com/api/gateway?GWVersion=2&amp;SrcAuth=InCites&amp;SrcApp=tsm_test&amp;DestApp=WOS_CPL&amp;DestLinkType=FullRecord&amp;KeyUT=ISI:000722314500003</t>
  </si>
  <si>
    <t>WOS:000805065800004</t>
  </si>
  <si>
    <t>10.1016/j.jhazmat.2022.129171</t>
  </si>
  <si>
    <t>MEDLINE:35605504</t>
  </si>
  <si>
    <t>Construction of dual transfer channels in graphitic carbon nitride photocatalyst for high-efficiency environmental pollution remediation: Enhanced exciton dissociation and carrier migration</t>
  </si>
  <si>
    <t>Li, Daguang; Liu, Yang; Wen, Chenghui; Huang, Jiaxing; Li, Ruobai; Liu, Haijin; Zhong, Jiapeng; Chen, Ping; Lv, Wenying; Liu, Guoguang</t>
  </si>
  <si>
    <t>https://www.webofscience.com/api/gateway?GWVersion=2&amp;SrcAuth=InCites&amp;SrcApp=tsm_test&amp;DestApp=WOS_CPL&amp;DestLinkType=FullRecord&amp;KeyUT=ISI:000805065800004</t>
  </si>
  <si>
    <t>WOS:000913874400001</t>
  </si>
  <si>
    <t>10.1016/j.nanoen.2022.107527</t>
  </si>
  <si>
    <t>Boosting solar-to-pyroelectric energy harvesting via a plasmon-enhanced solar-thermal conversion approach</t>
  </si>
  <si>
    <t>Li, Haitao; Wang, Huan; Li, Xiangming; Huang, Jiangchao; Li, Xuan; Boong, Siew Kheng; Lee, Hiang Kwee; Han, Jie; Guo, Rong</t>
  </si>
  <si>
    <t>https://www.webofscience.com/api/gateway?GWVersion=2&amp;SrcAuth=InCites&amp;SrcApp=tsm_test&amp;DestApp=WOS_CPL&amp;DestLinkType=FullRecord&amp;KeyUT=ISI:000913874400001</t>
  </si>
  <si>
    <t>WOS:000620093400007</t>
  </si>
  <si>
    <t>10.1016/j.ecoenv.2021.111970</t>
  </si>
  <si>
    <t>MEDLINE:33517034</t>
  </si>
  <si>
    <t>Bacterial communities and functional genes stimulated during phenanthrene degradation in soil by bio-microcapsules</t>
  </si>
  <si>
    <t>Dou, Rongni; Sun, Jianteng; Lu, Jing; Deng, Fucai; Yang, Chen; Lu, Guining; Dang, Zhi</t>
  </si>
  <si>
    <t>https://www.webofscience.com/api/gateway?GWVersion=2&amp;SrcAuth=InCites&amp;SrcApp=tsm_test&amp;DestApp=WOS_CPL&amp;DestLinkType=FullRecord&amp;KeyUT=ISI:000620093400007</t>
  </si>
  <si>
    <t>WOS:000411867700019</t>
  </si>
  <si>
    <t>10.1007/s00500-016-2154-6</t>
  </si>
  <si>
    <t>An intelligent power consumption model for virtual machines under CPU-intensive workload in cloud environment</t>
  </si>
  <si>
    <t>Wu, Wentai; Lin, Weiwei; Peng, Zhiping</t>
  </si>
  <si>
    <t>5755-5764</t>
  </si>
  <si>
    <t>https://www.webofscience.com/api/gateway?GWVersion=2&amp;SrcAuth=InCites&amp;SrcApp=tsm_test&amp;DestApp=WOS_CPL&amp;DestLinkType=FullRecord&amp;KeyUT=ISI:000411867700019</t>
  </si>
  <si>
    <t>WOS:000388050700006</t>
  </si>
  <si>
    <t>10.1016/j.ijleo.2016.10.023</t>
  </si>
  <si>
    <t>A simple chaotic system with non-hyperbolic equilibria</t>
  </si>
  <si>
    <t>Li, Chun-Lai; Xiong, Jian-Bin</t>
  </si>
  <si>
    <t>42-49</t>
  </si>
  <si>
    <t>https://www.webofscience.com/api/gateway?GWVersion=2&amp;SrcAuth=InCites&amp;SrcApp=tsm_test&amp;DestApp=WOS_CPL&amp;DestLinkType=FullRecord&amp;KeyUT=ISI:000388050700006</t>
  </si>
  <si>
    <t>WOS:000707844700010</t>
  </si>
  <si>
    <t>10.1016/j.jssc.2021.122609</t>
  </si>
  <si>
    <t>A self-sensitized Co (II)-MOF for efficient visible-light-driven hydrogen evolution without additional cocatalysts</t>
  </si>
  <si>
    <t>Li, Ting-Ting; Dang, Li-Long; Zhao, Chen-Chen; Lv, Zhuo-Yun; Yang, Xiao-Gang; Zhao, Ying; Zhang, Shu-Hua</t>
  </si>
  <si>
    <t>JOURNAL OF SOLID STATE CHEMISTRY</t>
  </si>
  <si>
    <t>https://www.webofscience.com/api/gateway?GWVersion=2&amp;SrcAuth=InCites&amp;SrcApp=tsm_test&amp;DestApp=WOS_CPL&amp;DestLinkType=FullRecord&amp;KeyUT=ISI:000707844700010</t>
  </si>
  <si>
    <t>WOS:000416197200021</t>
  </si>
  <si>
    <t>10.1016/j.tca.2017.10.002</t>
  </si>
  <si>
    <t>A high energy, reusable and daily-utilization molecular solar thermal conversion and storage material based on azobenzene/multi-walled carbon nanotubes hybrid</t>
  </si>
  <si>
    <t>Huang, Jin; Jiang, Yan; Wang, Jie; Li, Chunhai; Luo, Wen</t>
  </si>
  <si>
    <t>THERMOCHIMICA ACTA</t>
  </si>
  <si>
    <t>163-169</t>
  </si>
  <si>
    <t>https://www.webofscience.com/api/gateway?GWVersion=2&amp;SrcAuth=InCites&amp;SrcApp=tsm_test&amp;DestApp=WOS_CPL&amp;DestLinkType=FullRecord&amp;KeyUT=ISI:000416197200021</t>
  </si>
  <si>
    <t>WOS:000343635200061</t>
  </si>
  <si>
    <t>10.1016/j.jtice.2014.06.006</t>
  </si>
  <si>
    <t>Synthesis of an adsorbent from sugarcane bagass by graft copolymerization and its utilization to remove Cd (II) ions from aqueous solution</t>
  </si>
  <si>
    <t>Niu, Xianchun; Zheng, Liuchun; Zhou, Jianmin; Dang, Zhi; Li, Zesheng</t>
  </si>
  <si>
    <t>2557-2564</t>
  </si>
  <si>
    <t>https://www.webofscience.com/api/gateway?GWVersion=2&amp;SrcAuth=InCites&amp;SrcApp=tsm_test&amp;DestApp=WOS_CPL&amp;DestLinkType=FullRecord&amp;KeyUT=ISI:000343635200061</t>
  </si>
  <si>
    <t>WOS:000411411000008</t>
  </si>
  <si>
    <t>10.1039/c7em00111h</t>
  </si>
  <si>
    <t>MEDLINE:28745761</t>
  </si>
  <si>
    <t>Study of the simulated sunlight photolysis mechanism of ketoprofen: the role of superoxide anion radicals, transformation byproducts, and ecotoxicity assessment</t>
  </si>
  <si>
    <t>Wang, Yingfei; Deng, Wen; Wang, Fengliang; Su, Yuehan; Feng, Yiping; Chen, Ping; Ma, Jingshuai; Su, Haiying; Yao, Kun; Liu, Yang; Lv, Wenying; Liu, Guoguang</t>
  </si>
  <si>
    <t>ENVIRONMENTAL SCIENCE-PROCESSES &amp; IMPACTS</t>
  </si>
  <si>
    <t>1176-1184</t>
  </si>
  <si>
    <t>https://www.webofscience.com/api/gateway?GWVersion=2&amp;SrcAuth=InCites&amp;SrcApp=tsm_test&amp;DestApp=WOS_CPL&amp;DestLinkType=FullRecord&amp;KeyUT=ISI:000411411000008</t>
  </si>
  <si>
    <t>WOS:000752017700017</t>
  </si>
  <si>
    <t>10.1109/TCSVT.2021.3067067</t>
  </si>
  <si>
    <t>Spherical Zero-Shot Learning</t>
  </si>
  <si>
    <t>Shen, Jiayi; Xiao, Zehao; Zhen, Xiantong; Zhang, Lei</t>
  </si>
  <si>
    <t>634-645</t>
  </si>
  <si>
    <t>https://www.webofscience.com/api/gateway?GWVersion=2&amp;SrcAuth=InCites&amp;SrcApp=tsm_test&amp;DestApp=WOS_CPL&amp;DestLinkType=FullRecord&amp;KeyUT=ISI:000752017700017</t>
  </si>
  <si>
    <t>WOS:000683755300001</t>
  </si>
  <si>
    <t>10.1039/d1qm00794g</t>
  </si>
  <si>
    <t>Space conjugation induced white light and room-temperature phosphorescence from simple organic small molecules: single-component WLED driven by both UV and blue chips</t>
  </si>
  <si>
    <t>Zheng, Xin; Huang, Yuanshan; Xiao, Duoduo; Yang, Shuming; Lin, Zhenghuan; Ling, Qidan</t>
  </si>
  <si>
    <t>MATERIALS CHEMISTRY FRONTIERS</t>
  </si>
  <si>
    <t>6960-6968</t>
  </si>
  <si>
    <t>https://www.webofscience.com/api/gateway?GWVersion=2&amp;SrcAuth=InCites&amp;SrcApp=tsm_test&amp;DestApp=WOS_CPL&amp;DestLinkType=FullRecord&amp;KeyUT=ISI:000683755300001</t>
  </si>
  <si>
    <t>WOS:000401652500001</t>
  </si>
  <si>
    <t>10.1109/ACCESS.2016.2608932</t>
  </si>
  <si>
    <t>Securing Uplink Transmission for Lightweight Single-Antenna UEs in the Presence of a Massive MIMO Eavesdropper</t>
  </si>
  <si>
    <t>Chen, Bin; Zhu, Chunsheng; Shu, Lei; Su, Man; Wei, Jibo; Leung, Victor C. M.; Rodrigues, Joel J. P. C.</t>
  </si>
  <si>
    <t>https://www.webofscience.com/api/gateway?GWVersion=2&amp;SrcAuth=InCites&amp;SrcApp=tsm_test&amp;DestApp=WOS_CPL&amp;DestLinkType=FullRecord&amp;KeyUT=ISI:000401652500001</t>
  </si>
  <si>
    <t>WOS:000767588400001</t>
  </si>
  <si>
    <t>10.3390/cryst12020291</t>
  </si>
  <si>
    <t>Research on EDM Performance of Renewable Dielectrics under Different Electrodes for Machining SKD11</t>
  </si>
  <si>
    <t>Ming, Wuyi; Xie, Zhuobin; Cao, Chen; Liu, Mei; Zhang, Fei; Yang, Yuan; Zhang, Shengfei; Sun, Peiyan; Guo, Xudong</t>
  </si>
  <si>
    <t>CRYSTALS</t>
  </si>
  <si>
    <t>https://www.webofscience.com/api/gateway?GWVersion=2&amp;SrcAuth=InCites&amp;SrcApp=tsm_test&amp;DestApp=WOS_CPL&amp;DestLinkType=FullRecord&amp;KeyUT=ISI:000767588400001</t>
  </si>
  <si>
    <t>WOS:000389105500006</t>
  </si>
  <si>
    <t>10.1016/j.ins.2016.07.075</t>
  </si>
  <si>
    <t>Reality mining: A prediction algorithm for disease dynamics based on mobile big data</t>
  </si>
  <si>
    <t>Chen, Yuanfang; Crespi, Noel; Ortiz, Antonio M.; Shu, Lei</t>
  </si>
  <si>
    <t>82-93</t>
  </si>
  <si>
    <t>https://www.webofscience.com/api/gateway?GWVersion=2&amp;SrcAuth=InCites&amp;SrcApp=tsm_test&amp;DestApp=WOS_CPL&amp;DestLinkType=FullRecord&amp;KeyUT=ISI:000389105500006</t>
  </si>
  <si>
    <t>WOS:000350121700002</t>
  </si>
  <si>
    <t>10.12989/scs.2015.18.1.029</t>
  </si>
  <si>
    <t>Ratcheting behavior of pressurized Z2CND18.12N stainless steel pipe under different control modes</t>
  </si>
  <si>
    <t>Chen, Xiaohui; Chen, Xu; Chen, Gang; Li, Duomin</t>
  </si>
  <si>
    <t>STEEL AND COMPOSITE STRUCTURES</t>
  </si>
  <si>
    <t>29-50</t>
  </si>
  <si>
    <t>https://www.webofscience.com/api/gateway?GWVersion=2&amp;SrcAuth=InCites&amp;SrcApp=tsm_test&amp;DestApp=WOS_CPL&amp;DestLinkType=FullRecord&amp;KeyUT=ISI:000350121700002</t>
  </si>
  <si>
    <t>WOS:000466057700014</t>
  </si>
  <si>
    <t>10.1016/j.micromeso.2019.03.005</t>
  </si>
  <si>
    <t>Production of biofuel intermediates from furfural via aldol condensation over K2O clusters containing N-doped porous carbon materials with shape selectivity</t>
  </si>
  <si>
    <t>Zhan, Tong; Wu, Shichao; Ma, Hao; Yue, Chaochao; Huang, Zhenquan; Liu, Weibing; Teng, Junjiang; Li, Dehao; Wang, Suhua; Tan, Hua</t>
  </si>
  <si>
    <t>MICROPOROUS AND MESOPOROUS MATERIALS</t>
  </si>
  <si>
    <t>101-109</t>
  </si>
  <si>
    <t>https://www.webofscience.com/api/gateway?GWVersion=2&amp;SrcAuth=InCites&amp;SrcApp=tsm_test&amp;DestApp=WOS_CPL&amp;DestLinkType=FullRecord&amp;KeyUT=ISI:000466057700014</t>
  </si>
  <si>
    <t>WOS:000496482700005</t>
  </si>
  <si>
    <t>10.1039/c9en00756c</t>
  </si>
  <si>
    <t>Photocatalyst with a metal-free electron-hole pair double transfer mechanism for pharmaceutical and personal care product degradation</t>
  </si>
  <si>
    <t>Chen, Tiansheng; Zhang, Qianxin; Zheng, Xiaoshan; Xie, Zhijie; Zeng, Yongqin; Chen, Ping; Liu, Haijin; Liu, Yang; Lv, Wenying; Liu, Guoguang</t>
  </si>
  <si>
    <t>3292-3306</t>
  </si>
  <si>
    <t>https://www.webofscience.com/api/gateway?GWVersion=2&amp;SrcAuth=InCites&amp;SrcApp=tsm_test&amp;DestApp=WOS_CPL&amp;DestLinkType=FullRecord&amp;KeyUT=ISI:000496482700005</t>
  </si>
  <si>
    <t>WOS:000707121400007</t>
  </si>
  <si>
    <t>10.1016/j.chemosphere.2021.131783</t>
  </si>
  <si>
    <t>MEDLINE:34364228</t>
  </si>
  <si>
    <t>Oxygen defects-induced charge transfer in Bi7O9I3 for enhancing oxygen activation and visible-light degradation of BPA</t>
  </si>
  <si>
    <t>Ma, Ran; Zhang, Sai; Liu, Xuewei; Sun, Mingtai; Cao, Jianzhong; Wang, Jian; Wang, Suhua; Wen, Tao; Wang, Xiangke</t>
  </si>
  <si>
    <t>https://www.webofscience.com/api/gateway?GWVersion=2&amp;SrcAuth=InCites&amp;SrcApp=tsm_test&amp;DestApp=WOS_CPL&amp;DestLinkType=FullRecord&amp;KeyUT=ISI:000707121400007</t>
  </si>
  <si>
    <t>WOS:000668001300001</t>
  </si>
  <si>
    <t>10.1080/1331677X.2021.1941179</t>
  </si>
  <si>
    <t>Outbreak of epidemic diseases and stock returns: an event study of emerging economy</t>
  </si>
  <si>
    <t>Shahzad, Farrukh; Yannan, Dai; Kamran, Hafiz Waqas; Suksatan, Wanich; Hashim, Nik Alif Amri Nik; Razzaq, Asif</t>
  </si>
  <si>
    <t>2313-2332</t>
  </si>
  <si>
    <t>https://www.webofscience.com/api/gateway?GWVersion=2&amp;SrcAuth=InCites&amp;SrcApp=tsm_test&amp;DestApp=WOS_CPL&amp;DestLinkType=FullRecord&amp;KeyUT=ISI:000668001300001</t>
  </si>
  <si>
    <t>WOS:000965847400001</t>
  </si>
  <si>
    <t>10.1016/j.energy.2023.127088</t>
  </si>
  <si>
    <t>Orderly charging strategy of electric vehicle based on improved PSO algorithm</t>
  </si>
  <si>
    <t>Du, Wenyi; Ma, Juan; Yin, Wanjun</t>
  </si>
  <si>
    <t>ENERGY</t>
  </si>
  <si>
    <t>https://www.webofscience.com/api/gateway?GWVersion=2&amp;SrcAuth=InCites&amp;SrcApp=tsm_test&amp;DestApp=WOS_CPL&amp;DestLinkType=FullRecord&amp;KeyUT=ISI:000965847400001</t>
  </si>
  <si>
    <t>WOS:000489187800016</t>
  </si>
  <si>
    <t>10.3390/s19183830</t>
  </si>
  <si>
    <t>MEDLINE:31487947</t>
  </si>
  <si>
    <t>Online Workload Allocation via Fog-Fog-Cloud Cooperation to Reduce IoT Task Service Delay</t>
  </si>
  <si>
    <t>Li, Lei; Guo, Mian; Ma, Lihong; Mao, Huiyun; Guan, Quansheng</t>
  </si>
  <si>
    <t>https://www.webofscience.com/api/gateway?GWVersion=2&amp;SrcAuth=InCites&amp;SrcApp=tsm_test&amp;DestApp=WOS_CPL&amp;DestLinkType=FullRecord&amp;KeyUT=ISI:000489187800016</t>
  </si>
  <si>
    <t>WOS:000621555400024</t>
  </si>
  <si>
    <t>10.1039/d0cc07856e</t>
  </si>
  <si>
    <t>MEDLINE:33528466</t>
  </si>
  <si>
    <t>Nitrogen doped carbon spheres with wrinkled cages for the selective oxidation of 5-hydroxymethylfurfural to 5-formyl-2-furancarboxylic acid</t>
  </si>
  <si>
    <t>Zhu, Jiaping; Yao, Chaojian; Maity, Ayan; Xu, Jielai; Zhan, Tong; Liu, Weibing; Sun, Mingtai; Wang, Suhua; Polshettiwar, Vivek; Tan, Hua</t>
  </si>
  <si>
    <t>2005-2008</t>
  </si>
  <si>
    <t>https://www.webofscience.com/api/gateway?GWVersion=2&amp;SrcAuth=InCites&amp;SrcApp=tsm_test&amp;DestApp=WOS_CPL&amp;DestLinkType=FullRecord&amp;KeyUT=ISI:000621555400024</t>
  </si>
  <si>
    <t>WOS:000710483900005</t>
  </si>
  <si>
    <t>10.1016/j.fbio.2021.101353</t>
  </si>
  <si>
    <t>Multiple spectra analysis and calculation of the interaction between Anthocyanins and whey protein isolate</t>
  </si>
  <si>
    <t>Cui, Qiang; Dong, Yangyang; Zhang, Anqi; Wang, Xibo; Zhao, Xin-huai</t>
  </si>
  <si>
    <t>FOOD BIOSCIENCE</t>
  </si>
  <si>
    <t>https://www.webofscience.com/api/gateway?GWVersion=2&amp;SrcAuth=InCites&amp;SrcApp=tsm_test&amp;DestApp=WOS_CPL&amp;DestLinkType=FullRecord&amp;KeyUT=ISI:000710483900005</t>
  </si>
  <si>
    <t>WOS:000758285100003</t>
  </si>
  <si>
    <t>10.1016/j.chemosphere.2021.133125</t>
  </si>
  <si>
    <t>MEDLINE:34861260</t>
  </si>
  <si>
    <t>Metabolomic analysis and oxidative stress response reveals the toxicity in Escherichia coli induced by organophosphate flame retardants tris (2-chloroethyl) phosphate and triphenyl phosphate</t>
  </si>
  <si>
    <t>Yu, Xiaolong; Jin, Xu; Tang, Jin; Wang, Nan; Yu, Yuanyuan; Sun, Rongrong; Deng, Fucai; Huang, Chudan; Sun, Jianteng; Zhu, Lizhong</t>
  </si>
  <si>
    <t>https://www.webofscience.com/api/gateway?GWVersion=2&amp;SrcAuth=InCites&amp;SrcApp=tsm_test&amp;DestApp=WOS_CPL&amp;DestLinkType=FullRecord&amp;KeyUT=ISI:000758285100003</t>
  </si>
  <si>
    <t>WOS:000461160900001</t>
  </si>
  <si>
    <t>10.1109/ACCESS.2019.2899405</t>
  </si>
  <si>
    <t>Joint Access Selection and Bandwidth Allocation Algorithm Supporting User Requirements and Preferences in Heterogeneous Wireless Networks</t>
  </si>
  <si>
    <t>Liang, Gen; Yu, Hewei; Guo, Xiaoxue; Qin, Yong</t>
  </si>
  <si>
    <t>23914-23929</t>
  </si>
  <si>
    <t>https://www.webofscience.com/api/gateway?GWVersion=2&amp;SrcAuth=InCites&amp;SrcApp=tsm_test&amp;DestApp=WOS_CPL&amp;DestLinkType=FullRecord&amp;KeyUT=ISI:000461160900001</t>
  </si>
  <si>
    <t>WOS:000409548200073</t>
  </si>
  <si>
    <t>10.1039/c7ra07809a</t>
  </si>
  <si>
    <t>Isotope geochemistry, hydrochemistry, and mineralogy of a river affected by acid mine drainage in a mining area, South China</t>
  </si>
  <si>
    <t>Xia, Di; Ye, Han; Xie, Yingying; Yang, Chengfang; Chen, Meiqin; Dang, Zhi; Yi, Xiaoyun; Lu, Guining</t>
  </si>
  <si>
    <t>43310-43318</t>
  </si>
  <si>
    <t>https://www.webofscience.com/api/gateway?GWVersion=2&amp;SrcAuth=InCites&amp;SrcApp=tsm_test&amp;DestApp=WOS_CPL&amp;DestLinkType=FullRecord&amp;KeyUT=ISI:000409548200073</t>
  </si>
  <si>
    <t>WOS:000477864400029</t>
  </si>
  <si>
    <t>10.1109/ACCESS.2019.2927820</t>
  </si>
  <si>
    <t>Isogeometric Bi-Directional Evolutionary Structural Optimization</t>
  </si>
  <si>
    <t>Yin, Ling; Zhang, Fei; Deng, Xiaowei; Wu, Peng; Zeng, Hongxin; Liu, Mei</t>
  </si>
  <si>
    <t>91134-91145</t>
  </si>
  <si>
    <t>https://www.webofscience.com/api/gateway?GWVersion=2&amp;SrcAuth=InCites&amp;SrcApp=tsm_test&amp;DestApp=WOS_CPL&amp;DestLinkType=FullRecord&amp;KeyUT=ISI:000477864400029</t>
  </si>
  <si>
    <t>WOS:000884336000006</t>
  </si>
  <si>
    <t>10.1016/j.envpol.2022.120357</t>
  </si>
  <si>
    <t>MEDLINE:36220572</t>
  </si>
  <si>
    <t>Interactions of microplastics and soil pollutants in soil-plant systems</t>
  </si>
  <si>
    <t>He, Shanying; Wei, Yufei; Yang, Chunping; He, Zhenli</t>
  </si>
  <si>
    <t>https://www.webofscience.com/api/gateway?GWVersion=2&amp;SrcAuth=InCites&amp;SrcApp=tsm_test&amp;DestApp=WOS_CPL&amp;DestLinkType=FullRecord&amp;KeyUT=ISI:000884336000006</t>
  </si>
  <si>
    <t>WOS:000858914900004</t>
  </si>
  <si>
    <t>10.1016/j.jenvman.2022.116028</t>
  </si>
  <si>
    <t>MEDLINE:36104874</t>
  </si>
  <si>
    <t>Insights into the fate of antibiotics in constructed wetland systems: Removal performance and mechanisms</t>
  </si>
  <si>
    <t>Lv, Mengyu; Zhang, Dongqing; Niu, Xiaojun; Ma, Jinling; Lin, Zhang; Fu, Mingli</t>
  </si>
  <si>
    <t>https://www.webofscience.com/api/gateway?GWVersion=2&amp;SrcAuth=InCites&amp;SrcApp=tsm_test&amp;DestApp=WOS_CPL&amp;DestLinkType=FullRecord&amp;KeyUT=ISI:000858914900004</t>
  </si>
  <si>
    <t>WOS:000858776100001</t>
  </si>
  <si>
    <t>10.1016/j.cej.2022.138571</t>
  </si>
  <si>
    <t>Insights into CQDs-doped perylene diimide photocatalysts for the degradation of naproxen</t>
  </si>
  <si>
    <t>Fang, Zheng; Liu, Yang; Chen, Ping; Li, Daguang; Liu, Haijin; Xiao, Zhenjun; Zheng, Yixun; Lin, Zifeng; Luo, Jin; Lv, Wenying; Liu, Guoguang</t>
  </si>
  <si>
    <t>https://www.webofscience.com/api/gateway?GWVersion=2&amp;SrcAuth=InCites&amp;SrcApp=tsm_test&amp;DestApp=WOS_CPL&amp;DestLinkType=FullRecord&amp;KeyUT=ISI:000858776100001</t>
  </si>
  <si>
    <t>WOS:000707037200116</t>
  </si>
  <si>
    <t>10.1016/j.cej.2021.130560</t>
  </si>
  <si>
    <t>Inhibition and disinhibition of 5-hydroxymethylfurfural in anaerobic fermentation: A review</t>
  </si>
  <si>
    <t>Tan, Zhao; Li, Xiang; Yang, Chunping; Liu, Hongyu; Cheng, Jay J.</t>
  </si>
  <si>
    <t>https://www.webofscience.com/api/gateway?GWVersion=2&amp;SrcAuth=InCites&amp;SrcApp=tsm_test&amp;DestApp=WOS_CPL&amp;DestLinkType=FullRecord&amp;KeyUT=ISI:000707037200116</t>
  </si>
  <si>
    <t>WOS:000677476400008</t>
  </si>
  <si>
    <t>10.1016/j.fbp.2021.04.014</t>
  </si>
  <si>
    <t>Improving freeze-thaw stability of soy protein isolate-glucosamine emulsion by transglutaminase glycosylation</t>
  </si>
  <si>
    <t>Zhang, Anqi; Cui, Qiang; Zhou, Miao; Wang, Xibo; Zhao, Xin-huai</t>
  </si>
  <si>
    <t>FOOD AND BIOPRODUCTS PROCESSING</t>
  </si>
  <si>
    <t>77-83</t>
  </si>
  <si>
    <t>https://www.webofscience.com/api/gateway?GWVersion=2&amp;SrcAuth=InCites&amp;SrcApp=tsm_test&amp;DestApp=WOS_CPL&amp;DestLinkType=FullRecord&amp;KeyUT=ISI:000677476400008</t>
  </si>
  <si>
    <t>WOS:000639367700003</t>
  </si>
  <si>
    <t>10.1016/j.cej.2020.126253</t>
  </si>
  <si>
    <t>Improved hydrogen evolution activity by unique NiS2-MoS2 heterostructures with mis fi t lattices supported on poly(ionic liquid)s functionalized polypyrrole/graphene oxide nanosheets</t>
  </si>
  <si>
    <t>Mao, Hui; Guo, Xi; Fan, Qinzhen; Fu, Yuanlin; Yang, Haoran; Liu, Daliang; Wu, Shuyao; Wu, Qiong; Song, Xi-Ming</t>
  </si>
  <si>
    <t>https://www.webofscience.com/api/gateway?GWVersion=2&amp;SrcAuth=InCites&amp;SrcApp=tsm_test&amp;DestApp=WOS_CPL&amp;DestLinkType=FullRecord&amp;KeyUT=ISI:000639367700003</t>
  </si>
  <si>
    <t>WOS:000776118800004</t>
  </si>
  <si>
    <t>10.1016/j.apsusc.2022.152574</t>
  </si>
  <si>
    <t>Hierarchical NiCo2O4 nanostructured arrays decorated over the porous Ni/C as battery-type electrodes for supercapacitors</t>
  </si>
  <si>
    <t>Yang, Rui; Bai, Xuefeng; Guo, Xiangfeng; Song, Kun; Jia, Lihua; Chen, Xiaoshuang; Wang, Jun</t>
  </si>
  <si>
    <t>https://www.webofscience.com/api/gateway?GWVersion=2&amp;SrcAuth=InCites&amp;SrcApp=tsm_test&amp;DestApp=WOS_CPL&amp;DestLinkType=FullRecord&amp;KeyUT=ISI:000776118800004</t>
  </si>
  <si>
    <t>WOS:000863860300001</t>
  </si>
  <si>
    <t>10.1080/1331677X.2022.2125032</t>
  </si>
  <si>
    <t>Green finance, renewable energy investment, and environmental protection: empirical evidence from BRICS countries</t>
  </si>
  <si>
    <t>Zeng Hailiang; Iqbal, Wasim; Chau, Ka Yin; Shah, Syed Ale Raza; Ahmad, Wasim; Hua, Huang</t>
  </si>
  <si>
    <t>https://www.webofscience.com/api/gateway?GWVersion=2&amp;SrcAuth=InCites&amp;SrcApp=tsm_test&amp;DestApp=WOS_CPL&amp;DestLinkType=FullRecord&amp;KeyUT=ISI:000863860300001</t>
  </si>
  <si>
    <t>WOS:000459613900002</t>
  </si>
  <si>
    <t>10.1108/RPJ-10-2017-0213</t>
  </si>
  <si>
    <t>Generating support structures for additive manufacturing with continuum topology optimization methods</t>
  </si>
  <si>
    <t>Liu, Yang; Li, Zuyu; Wei, Peng; Chen, Shikui</t>
  </si>
  <si>
    <t>RAPID PROTOTYPING JOURNAL</t>
  </si>
  <si>
    <t>232-246</t>
  </si>
  <si>
    <t>https://www.webofscience.com/api/gateway?GWVersion=2&amp;SrcAuth=InCites&amp;SrcApp=tsm_test&amp;DestApp=WOS_CPL&amp;DestLinkType=FullRecord&amp;KeyUT=ISI:000459613900002</t>
  </si>
  <si>
    <t>WOS:000367104000003</t>
  </si>
  <si>
    <t>10.1007/s12161-015-0171-1</t>
  </si>
  <si>
    <t>Fast Derivatization Followed by Gas Chromatography-Mass Spectrometry for Simultaneous Detection of Melamine, Ammeline, Ammelide, and Cyanuric Acid in Fish and Shrimp</t>
  </si>
  <si>
    <t>Fan, Yingming; Ma, Xiaoguo; Li, Zhongyang; Chen, Meiqin</t>
  </si>
  <si>
    <t>FOOD ANALYTICAL METHODS</t>
  </si>
  <si>
    <t>16-22</t>
  </si>
  <si>
    <t>https://www.webofscience.com/api/gateway?GWVersion=2&amp;SrcAuth=InCites&amp;SrcApp=tsm_test&amp;DestApp=WOS_CPL&amp;DestLinkType=FullRecord&amp;KeyUT=ISI:000367104000003</t>
  </si>
  <si>
    <t>WOS:000402929700030</t>
  </si>
  <si>
    <t>10.1109/TII.2017.2669967</t>
  </si>
  <si>
    <t>Energy-Efficient Event Determination in Underwater WSNs Leveraging Practical Data Prediction</t>
  </si>
  <si>
    <t>Zhou, Zhangbing; Fang, Wei; Niu, Jianwei; Shu, Lei; Mukherjee, Mithun</t>
  </si>
  <si>
    <t>1238-1248</t>
  </si>
  <si>
    <t>https://www.webofscience.com/api/gateway?GWVersion=2&amp;SrcAuth=InCites&amp;SrcApp=tsm_test&amp;DestApp=WOS_CPL&amp;DestLinkType=FullRecord&amp;KeyUT=ISI:000402929700030</t>
  </si>
  <si>
    <t>WOS:000886079900001</t>
  </si>
  <si>
    <t>10.3389/fenvs.2022.955494</t>
  </si>
  <si>
    <t>Energy transition for meeting ecological goals: Do economic stability, technology, and government stability matter?</t>
  </si>
  <si>
    <t>Tang, Tao; Shahzad, Farrukh; Ahmed, Zahoor; Ahmad, Mahmood; Abbas, Shujaat</t>
  </si>
  <si>
    <t>https://www.webofscience.com/api/gateway?GWVersion=2&amp;SrcAuth=InCites&amp;SrcApp=tsm_test&amp;DestApp=WOS_CPL&amp;DestLinkType=FullRecord&amp;KeyUT=ISI:000886079900001</t>
  </si>
  <si>
    <t>WOS:000440781500001</t>
  </si>
  <si>
    <t>10.1007/s11270-018-3930-y</t>
  </si>
  <si>
    <t>Development of Ultra-sensitive Method for Determination of Trace Atrazine Herbicide in Environmental Water Using Magnetic Graphene Oxide-Based Solid-Phase Extraction Coupled with Dispersive Liquid-Liquid Microextraction Prior to Gas Chromatography-Mass Spectrometry</t>
  </si>
  <si>
    <t>Zhang, Xiaojun; Ma, Xiaoguo; Li, Xin; Li, Chunying; Wang, Rui; Chen, Meiqin</t>
  </si>
  <si>
    <t>WATER AIR AND SOIL POLLUTION</t>
  </si>
  <si>
    <t>https://www.webofscience.com/api/gateway?GWVersion=2&amp;SrcAuth=InCites&amp;SrcApp=tsm_test&amp;DestApp=WOS_CPL&amp;DestLinkType=FullRecord&amp;KeyUT=ISI:000440781500001</t>
  </si>
  <si>
    <t>WOS:000519949500015</t>
  </si>
  <si>
    <t>10.1109/TETC.2017.2700358</t>
  </si>
  <si>
    <t>Detecting the Dangerous Area of Toxic Gases with Wireless Sensor Networks</t>
  </si>
  <si>
    <t>Shu, Lei; Chen, Yuanfang; Sun, Zhihong; Tong, Fei; Mukherjee, Mithun</t>
  </si>
  <si>
    <t>137-147</t>
  </si>
  <si>
    <t>https://www.webofscience.com/api/gateway?GWVersion=2&amp;SrcAuth=InCites&amp;SrcApp=tsm_test&amp;DestApp=WOS_CPL&amp;DestLinkType=FullRecord&amp;KeyUT=ISI:000519949500015</t>
  </si>
  <si>
    <t>WOS:000497864700055</t>
  </si>
  <si>
    <t>10.3390/s19204407</t>
  </si>
  <si>
    <t>MEDLINE:31614641</t>
  </si>
  <si>
    <t>DCS: Distributed Caching Strategy at the Edge of Vehicular Sensor Networks in Information-Centric Networking</t>
  </si>
  <si>
    <t>Meng, Yahui; Naeem, Muhammad Ali; Ali, Rashid; Zikria, Yousaf Bin; Kim, Sung Won</t>
  </si>
  <si>
    <t>https://www.webofscience.com/api/gateway?GWVersion=2&amp;SrcAuth=InCites&amp;SrcApp=tsm_test&amp;DestApp=WOS_CPL&amp;DestLinkType=FullRecord&amp;KeyUT=ISI:000497864700055</t>
  </si>
  <si>
    <t>WOS:000619231300005</t>
  </si>
  <si>
    <t>10.1016/j.measurement.2020.108900</t>
  </si>
  <si>
    <t>Cross-domain fault diagnosis of rolling bearing using similar features-based transfer approach</t>
  </si>
  <si>
    <t>Qin, Ai-Song; Mao, Han-Ling; Hu, Qin</t>
  </si>
  <si>
    <t>MEASUREMENT</t>
  </si>
  <si>
    <t>https://www.webofscience.com/api/gateway?GWVersion=2&amp;SrcAuth=InCites&amp;SrcApp=tsm_test&amp;DestApp=WOS_CPL&amp;DestLinkType=FullRecord&amp;KeyUT=ISI:000619231300005</t>
  </si>
  <si>
    <t>WOS:000807783700006</t>
  </si>
  <si>
    <t>10.1016/j.snb.2022.132043</t>
  </si>
  <si>
    <t>Conformational fixation induced fluorescence turn-on of oxytetracycline coordinated on aluminum-based metal-organic frameworks for ultrasensitive sensing application</t>
  </si>
  <si>
    <t>Su, Pengchen; Yu, Long; Ai, Yuejie; Zhang, Songlin; Ge, Hongwei; Bu, Yiming; Huang, Dejian; Wang, Xiangke; Wang, Suhua</t>
  </si>
  <si>
    <t>https://www.webofscience.com/api/gateway?GWVersion=2&amp;SrcAuth=InCites&amp;SrcApp=tsm_test&amp;DestApp=WOS_CPL&amp;DestLinkType=FullRecord&amp;KeyUT=ISI:000807783700006</t>
  </si>
  <si>
    <t>WOS:000406681500014</t>
  </si>
  <si>
    <t>10.1002/slct.201700866</t>
  </si>
  <si>
    <t>Concise Access to α-Arylketothioamides by Redox Reaction between Acetophenones, Elemental Sulfur and DMF</t>
  </si>
  <si>
    <t>CHEMISTRYSELECT</t>
  </si>
  <si>
    <t>5532-5535</t>
  </si>
  <si>
    <t>https://www.webofscience.com/api/gateway?GWVersion=2&amp;SrcAuth=InCites&amp;SrcApp=tsm_test&amp;DestApp=WOS_CPL&amp;DestLinkType=FullRecord&amp;KeyUT=ISI:000406681500014</t>
  </si>
  <si>
    <t>WOS:000543430700005</t>
  </si>
  <si>
    <t>10.1016/j.microc.2020.104793</t>
  </si>
  <si>
    <t>An aldimine condensation reaction based fluorescence enhancement probe for detection of gaseous formaldehyde</t>
  </si>
  <si>
    <t>Ge Hongwei; Liu Guoqiang; Yin Ranhao; Sun Zhenli; Chen Hongxia; Long, Yu; Su Pengchen; Sun Mingtai; Alamry, Khalid A.; Marwani, Hadi M.; Wang Suhua</t>
  </si>
  <si>
    <t>MICROCHEMICAL JOURNAL</t>
  </si>
  <si>
    <t>https://www.webofscience.com/api/gateway?GWVersion=2&amp;SrcAuth=InCites&amp;SrcApp=tsm_test&amp;DestApp=WOS_CPL&amp;DestLinkType=FullRecord&amp;KeyUT=ISI:000543430700005</t>
  </si>
  <si>
    <t>WOS:000375577100041</t>
  </si>
  <si>
    <t>10.1109/ACCESS.2016.2555902</t>
  </si>
  <si>
    <t>An Experimental Study of Clogging Fault Diagnosis in Heat Exchangers Based on Vibration Signals</t>
  </si>
  <si>
    <t>Huang, Jianfeng; Chen, Guohua; Shu, Lei; Wang, Shihua; Zhang, Yu</t>
  </si>
  <si>
    <t>1800-1809</t>
  </si>
  <si>
    <t>https://www.webofscience.com/api/gateway?GWVersion=2&amp;SrcAuth=InCites&amp;SrcApp=tsm_test&amp;DestApp=WOS_CPL&amp;DestLinkType=FullRecord&amp;KeyUT=ISI:000375577100041</t>
  </si>
  <si>
    <t>WOS:000429902200003</t>
  </si>
  <si>
    <t>10.1016/j.ica.2018.01.015</t>
  </si>
  <si>
    <t>A water-stable and biofriendly 2D anionic zinc(II) metal-organic framework for drug delivery</t>
  </si>
  <si>
    <t>Zhang, Yang; Wang, Jian</t>
  </si>
  <si>
    <t>INORGANICA CHIMICA ACTA</t>
  </si>
  <si>
    <t>https://www.webofscience.com/api/gateway?GWVersion=2&amp;SrcAuth=InCites&amp;SrcApp=tsm_test&amp;DestApp=WOS_CPL&amp;DestLinkType=FullRecord&amp;KeyUT=ISI:000429902200003</t>
  </si>
  <si>
    <t>WOS:000636053600096</t>
  </si>
  <si>
    <t>10.1109/JSEN.2020.3048534</t>
  </si>
  <si>
    <t>A Transfer Learning Method for the Protection of Geographical Indication in China Using an Electronic Nose for the Identification of Xihu Longjing Tea</t>
  </si>
  <si>
    <t>Wang, Xiaoran; Gu, Yu; Liu, Huixiang</t>
  </si>
  <si>
    <t>8065-8077</t>
  </si>
  <si>
    <t>https://www.webofscience.com/api/gateway?GWVersion=2&amp;SrcAuth=InCites&amp;SrcApp=tsm_test&amp;DestApp=WOS_CPL&amp;DestLinkType=FullRecord&amp;KeyUT=ISI:000636053600096</t>
  </si>
  <si>
    <t>WOS:000473748100160</t>
  </si>
  <si>
    <t>10.3390/app9102125</t>
  </si>
  <si>
    <t>A Dual-Step Integrated Machine Learning Model for 24h-Ahead Wind Energy Generation Prediction Based on Actual Measurement Data and Environmental Factors</t>
  </si>
  <si>
    <t>Ma, Yuan-Jia; Zhai, Ming-Yue</t>
  </si>
  <si>
    <t>APPLIED SCIENCES-BASEL</t>
  </si>
  <si>
    <t>https://www.webofscience.com/api/gateway?GWVersion=2&amp;SrcAuth=InCites&amp;SrcApp=tsm_test&amp;DestApp=WOS_CPL&amp;DestLinkType=FullRecord&amp;KeyUT=ISI:000473748100160</t>
  </si>
  <si>
    <t>WOS:000613191300003</t>
  </si>
  <si>
    <t>10.1016/j.micromeso.2020.110830</t>
  </si>
  <si>
    <t>3-D hierarchical micro/nano-structures of porous Bi2WO6: Controlled hydrothermal synthesis and enhanced photocatalytic performances</t>
  </si>
  <si>
    <t>Li, Zesheng; Luo, Meihua; Li, Bolin; Lin, Qiachun; Liao, Xichun; Yu, Huiqing; Yu, Changlin</t>
  </si>
  <si>
    <t>https://www.webofscience.com/api/gateway?GWVersion=2&amp;SrcAuth=InCites&amp;SrcApp=tsm_test&amp;DestApp=WOS_CPL&amp;DestLinkType=FullRecord&amp;KeyUT=ISI:000613191300003</t>
  </si>
  <si>
    <t>WOS:000707412600005</t>
  </si>
  <si>
    <t>10.1016/j.ecoenv.2021.112728</t>
  </si>
  <si>
    <t>MEDLINE:34500383</t>
  </si>
  <si>
    <t>XRD and TEM analyses of a simulated leached rare earth ore deposit: Implications for clay mineral contents and structural evolution</t>
  </si>
  <si>
    <t>Jin, Xiongwei; Chen, Lingkang; Chen, Haixia; Zhang, Lian; Wang, Wenjing; Ji, Hong; Deng, Shaofu; Jiang, Lei</t>
  </si>
  <si>
    <t>https://www.webofscience.com/api/gateway?GWVersion=2&amp;SrcAuth=InCites&amp;SrcApp=tsm_test&amp;DestApp=WOS_CPL&amp;DestLinkType=FullRecord&amp;KeyUT=ISI:000707412600005</t>
  </si>
  <si>
    <t>WOS:001031714500001</t>
  </si>
  <si>
    <t>10.1016/j.cej.2023.144420</t>
  </si>
  <si>
    <t>Volatile organic compound removal via biofiltration: Influences, challenges, and strategies</t>
  </si>
  <si>
    <t>Wu, Xin; Lin, Yan; Wang, Yongyi; Wu, Shaohua; Yang, Chunping</t>
  </si>
  <si>
    <t>https://www.webofscience.com/api/gateway?GWVersion=2&amp;SrcAuth=InCites&amp;SrcApp=tsm_test&amp;DestApp=WOS_CPL&amp;DestLinkType=FullRecord&amp;KeyUT=ISI:001031714500001</t>
  </si>
  <si>
    <t>WOS:000530602000002</t>
  </si>
  <si>
    <t>10.1007/s11042-019-08457-5</t>
  </si>
  <si>
    <t>Video event classification based on two-stage neural network</t>
  </si>
  <si>
    <t>Zhang, Lei; Xiang, Xuezhi</t>
  </si>
  <si>
    <t>MULTIMEDIA TOOLS AND APPLICATIONS</t>
  </si>
  <si>
    <t>29-30</t>
  </si>
  <si>
    <t>21471-21486</t>
  </si>
  <si>
    <t>https://www.webofscience.com/api/gateway?GWVersion=2&amp;SrcAuth=InCites&amp;SrcApp=tsm_test&amp;DestApp=WOS_CPL&amp;DestLinkType=FullRecord&amp;KeyUT=ISI:000530602000002</t>
  </si>
  <si>
    <t>WOS:000750845200010</t>
  </si>
  <si>
    <t>10.1016/j.aca.2022.339530</t>
  </si>
  <si>
    <t>MEDLINE:35168718</t>
  </si>
  <si>
    <t>Surface enhanced FRET for sensitive and selective detection of doxycycline using organosilicon nanodots as donors</t>
  </si>
  <si>
    <t>Huang, Shuyi; Yu, Long; Su, Pengchen; Wen, Tao; Sun, Mingtai; Huang, Dejian; Wang, Xiangke; Wang, Suhua</t>
  </si>
  <si>
    <t>ANALYTICA CHIMICA ACTA</t>
  </si>
  <si>
    <t>https://www.webofscience.com/api/gateway?GWVersion=2&amp;SrcAuth=InCites&amp;SrcApp=tsm_test&amp;DestApp=WOS_CPL&amp;DestLinkType=FullRecord&amp;KeyUT=ISI:000750845200010</t>
  </si>
  <si>
    <t>WOS:000614446800001</t>
  </si>
  <si>
    <t>10.1002/cctc.202001774</t>
  </si>
  <si>
    <t>Subnanometric Pt on Cu Nanoparticles Confined in Y-zeolite: Highly-efficient Catalysts for Selective Catalytic Reduction of NOx by CO</t>
  </si>
  <si>
    <t>Li, Liang; Liu, Shaomian; Jiang, Ruihuan; Ji, Yongjun; Li, Huifang; Guo, Xiangfeng; Jia, Lihua; Zhong, Ziyi; Su, Fabing</t>
  </si>
  <si>
    <t>1568-1577</t>
  </si>
  <si>
    <t>https://www.webofscience.com/api/gateway?GWVersion=2&amp;SrcAuth=InCites&amp;SrcApp=tsm_test&amp;DestApp=WOS_CPL&amp;DestLinkType=FullRecord&amp;KeyUT=ISI:000614446800001</t>
  </si>
  <si>
    <t>WOS:000604748100026</t>
  </si>
  <si>
    <t>10.1016/j.fct.2020.111896</t>
  </si>
  <si>
    <t>MEDLINE:33276066</t>
  </si>
  <si>
    <t>Pretreatment of IEC-6 cells with quercetin and myricetin resists the indomethacin-induced barrier dysfunction via attenuating the calcium-mediated JNK/Src activation</t>
  </si>
  <si>
    <t>Fan, Jing; Li, Bai-Ru; Zhang, Qiang; Zhao, Xin-Huai; Wang, Li</t>
  </si>
  <si>
    <t>FOOD AND CHEMICAL TOXICOLOGY</t>
  </si>
  <si>
    <t>https://www.webofscience.com/api/gateway?GWVersion=2&amp;SrcAuth=InCites&amp;SrcApp=tsm_test&amp;DestApp=WOS_CPL&amp;DestLinkType=FullRecord&amp;KeyUT=ISI:000604748100026</t>
  </si>
  <si>
    <t>WOS:000641611700004</t>
  </si>
  <si>
    <t>10.1016/j.scitotenv.2021.145798</t>
  </si>
  <si>
    <t>MEDLINE:33611184</t>
  </si>
  <si>
    <t>Phenanthrene degradation in soil using biochar hybrid modified bio-microcapsules: Determining the mechanism of action via comparative metagenomic analysis</t>
  </si>
  <si>
    <t>Deng, Fucai; Dou, Rongni; Sun, Jianteng; Li, Jinghua; Dang, Zhi</t>
  </si>
  <si>
    <t>https://www.webofscience.com/api/gateway?GWVersion=2&amp;SrcAuth=InCites&amp;SrcApp=tsm_test&amp;DestApp=WOS_CPL&amp;DestLinkType=FullRecord&amp;KeyUT=ISI:000641611700004</t>
  </si>
  <si>
    <t>WOS:000917899700001</t>
  </si>
  <si>
    <t>10.1016/j.scs.2022.104379</t>
  </si>
  <si>
    <t>Optimization of integrating life cycle cost and systematic resilience for grey-green stormwater infrastructure</t>
  </si>
  <si>
    <t>Wang, Mo; Jiang, Zhiyu; Zhang, Dongqing; Zhang, Yu; Liu, Ming; Rao, Qiuyi; Li, Jianjun; Tan, Soon Keat</t>
  </si>
  <si>
    <t>https://www.webofscience.com/api/gateway?GWVersion=2&amp;SrcAuth=InCites&amp;SrcApp=tsm_test&amp;DestApp=WOS_CPL&amp;DestLinkType=FullRecord&amp;KeyUT=ISI:000917899700001</t>
  </si>
  <si>
    <t>WOS:000460196000001</t>
  </si>
  <si>
    <t>10.1016/j.ecoenv.2019.01.044</t>
  </si>
  <si>
    <t>MEDLINE:30665150</t>
  </si>
  <si>
    <t>Metabolic and proteomic mechanism of benzo[a]pyrene degradation by Brevibacillus brevis</t>
  </si>
  <si>
    <t>Zhu, Yueping; Chen, Kaiyun; Ding, Yingqi; Situ, Donglin; Li, Yi; Long, Yan; Wang, Lili; Ye, Jinshao</t>
  </si>
  <si>
    <t>https://www.webofscience.com/api/gateway?GWVersion=2&amp;SrcAuth=InCites&amp;SrcApp=tsm_test&amp;DestApp=WOS_CPL&amp;DestLinkType=FullRecord&amp;KeyUT=ISI:000460196000001</t>
  </si>
  <si>
    <t>WOS:000762905200010</t>
  </si>
  <si>
    <t>10.1007/s11356-022-18785-z</t>
  </si>
  <si>
    <t>MEDLINE:35233671</t>
  </si>
  <si>
    <t>Investigating the existence of asymmetric environmental Kuznets curve and pollution haven hypothesis in China: Fresh evidence from QARDL and quantile Granger causality</t>
  </si>
  <si>
    <t>Akram, Rabia; Fareed, Zeeshan; Gan Xiaoli; Zulfiqar, Bushra; Shahzad, Farrukh</t>
  </si>
  <si>
    <t>https://www.webofscience.com/api/gateway?GWVersion=2&amp;SrcAuth=InCites&amp;SrcApp=tsm_test&amp;DestApp=WOS_CPL&amp;DestLinkType=FullRecord&amp;KeyUT=ISI:000762905200010</t>
  </si>
  <si>
    <t>WOS:000722025100004</t>
  </si>
  <si>
    <t>10.1016/j.cej.2021.130924</t>
  </si>
  <si>
    <t>Investigating the electron shuttling characteristics of resazurin in enhancing bio-electricity generation in microbial fuel cell</t>
  </si>
  <si>
    <t>Li, Meng; Yu, Xiao-Long; Li, Yan-Wen; Han, Wei; Yu, Peng-Fei; Yeung, King Lun; Mo, Ce-Hui; Zhou, Shao-Qi</t>
  </si>
  <si>
    <t>https://www.webofscience.com/api/gateway?GWVersion=2&amp;SrcAuth=InCites&amp;SrcApp=tsm_test&amp;DestApp=WOS_CPL&amp;DestLinkType=FullRecord&amp;KeyUT=ISI:000722025100004</t>
  </si>
  <si>
    <t>WOS:000535581500061</t>
  </si>
  <si>
    <t>10.3390/min10040353</t>
  </si>
  <si>
    <t>Grain Size Distribution and Clay Mineral Distinction of Rare Earth Ore through Different Methods</t>
  </si>
  <si>
    <t>Chen, Lingkang; Jin, Xiongwei; Chen, Haixia; He, Zhengwei; Qiu, Lanrong; Duan, Hurong</t>
  </si>
  <si>
    <t>MINERALS</t>
  </si>
  <si>
    <t>https://www.webofscience.com/api/gateway?GWVersion=2&amp;SrcAuth=InCites&amp;SrcApp=tsm_test&amp;DestApp=WOS_CPL&amp;DestLinkType=FullRecord&amp;KeyUT=ISI:000535581500061</t>
  </si>
  <si>
    <t>WOS:000525327800011</t>
  </si>
  <si>
    <t>10.1016/j.reactfunctpolym.2020.104511</t>
  </si>
  <si>
    <t>Grafting of lactase-catalysed oxidation of butyl paraben and p-coumaric acid onto chitosan to improve its antioxidant and antibacterial activities</t>
  </si>
  <si>
    <t>Yu, Chenghua; Liu, Xueyi; Pei, Jicheng; Wang, Yating</t>
  </si>
  <si>
    <t>REACTIVE &amp; FUNCTIONAL POLYMERS</t>
  </si>
  <si>
    <t>https://www.webofscience.com/api/gateway?GWVersion=2&amp;SrcAuth=InCites&amp;SrcApp=tsm_test&amp;DestApp=WOS_CPL&amp;DestLinkType=FullRecord&amp;KeyUT=ISI:000525327800011</t>
  </si>
  <si>
    <t>WOS:000586803400016</t>
  </si>
  <si>
    <t>10.1016/j.jfranklin.2020.09.016</t>
  </si>
  <si>
    <t>Fixed-time synchronization of delayed complex dynamical systems with stochastic perturbation via impulsive pinning control</t>
  </si>
  <si>
    <t>Ren, Hongwei; Shi, Peng; Deng, Feiqi; Peng, Yunjian</t>
  </si>
  <si>
    <t>JOURNAL OF THE FRANKLIN INSTITUTE-ENGINEERING AND APPLIED MATHEMATICS</t>
  </si>
  <si>
    <t>12308-12325</t>
  </si>
  <si>
    <t>https://www.webofscience.com/api/gateway?GWVersion=2&amp;SrcAuth=InCites&amp;SrcApp=tsm_test&amp;DestApp=WOS_CPL&amp;DestLinkType=FullRecord&amp;KeyUT=ISI:000586803400016</t>
  </si>
  <si>
    <t>WOS:000806234200001</t>
  </si>
  <si>
    <t>10.1177/0958305X221102049</t>
  </si>
  <si>
    <t>Examining the asymmetric link between clean energy intensity and carbon dioxide emissions: The significance of quantile-on-quantile method</t>
  </si>
  <si>
    <t>Shahzad, Farrukh; Fareed, Zeeshan; Wan, Yong; Wang, Yihan; Zahid, Zohaib; Irfan, Muhammad</t>
  </si>
  <si>
    <t>ENERGY &amp; ENVIRONMENT</t>
  </si>
  <si>
    <t>1884-1909</t>
  </si>
  <si>
    <t>https://www.webofscience.com/api/gateway?GWVersion=2&amp;SrcAuth=InCites&amp;SrcApp=tsm_test&amp;DestApp=WOS_CPL&amp;DestLinkType=FullRecord&amp;KeyUT=ISI:000806234200001</t>
  </si>
  <si>
    <t>WOS:000466893300006</t>
  </si>
  <si>
    <t>10.7536/PC180919</t>
  </si>
  <si>
    <t>Diatomite-Based Material as an Adsorbent or Photocatalyst for Water Treatment</t>
  </si>
  <si>
    <t>He, Hongbo; Luo, Yimin; Luo, Zhuangzhu; Yu, Changlin</t>
  </si>
  <si>
    <t>PROGRESS IN CHEMISTRY</t>
  </si>
  <si>
    <t>561-570</t>
  </si>
  <si>
    <t>https://www.webofscience.com/api/gateway?GWVersion=2&amp;SrcAuth=InCites&amp;SrcApp=tsm_test&amp;DestApp=WOS_CPL&amp;DestLinkType=FullRecord&amp;KeyUT=ISI:000466893300006</t>
  </si>
  <si>
    <t>WOS:000756481300001</t>
  </si>
  <si>
    <t>10.3390/app12031435</t>
  </si>
  <si>
    <t>Development and Comparison of Two Novel Hybrid Neural Network Models for Hourly Solar Radiation Prediction</t>
  </si>
  <si>
    <t>Mukhtar, Mustapha; Oluwasanmi, Ariyo; Yimen, Nasser; Qinxiu, Zhang; Ukwuoma, Chiagoziem C.; Ezurike, Benjamin; Bamisile, Olusola</t>
  </si>
  <si>
    <t>https://www.webofscience.com/api/gateway?GWVersion=2&amp;SrcAuth=InCites&amp;SrcApp=tsm_test&amp;DestApp=WOS_CPL&amp;DestLinkType=FullRecord&amp;KeyUT=ISI:000756481300001</t>
  </si>
  <si>
    <t>WOS:000767312000001</t>
  </si>
  <si>
    <t>10.1039/d1dt04095b</t>
  </si>
  <si>
    <t>MEDLINE:35274641</t>
  </si>
  <si>
    <t>Complexes of Zn(II) with a mixed tryptanthrin derivative and curcumin chelating ligands as new promising anticancer agents</t>
  </si>
  <si>
    <t>Wang, Zhen-Feng; Nong, Qun-Xue; Yu, Hua-Lian; Qin, Qi-Pin; Pan, Feng-Hua; Tan, Ming-Xiong; Liang, Hong; Zhang, Shu-Hua</t>
  </si>
  <si>
    <t>5024-5033</t>
  </si>
  <si>
    <t>https://www.webofscience.com/api/gateway?GWVersion=2&amp;SrcAuth=InCites&amp;SrcApp=tsm_test&amp;DestApp=WOS_CPL&amp;DestLinkType=FullRecord&amp;KeyUT=ISI:000767312000001</t>
  </si>
  <si>
    <t>WOS:000631101200033</t>
  </si>
  <si>
    <t>10.1021/acsomega.0c05887</t>
  </si>
  <si>
    <t>MEDLINE:33748595</t>
  </si>
  <si>
    <t>Comparative Studies on the Structure-Performance Relationships of Phenothiazine-Based Organic Dyes for Dye-Sensitized Solar Cells</t>
  </si>
  <si>
    <t>Li, Shengzhong; He, Jingwen; Jiang, Huiyun; Mei, Shu; Hu, Zhenguang; Kong, Xiangfei; Yang, Miao; Wu, Yongzhen; Zhang, Shuhua; Tan, Haijun</t>
  </si>
  <si>
    <t>ACS OMEGA</t>
  </si>
  <si>
    <t>6817-6823</t>
  </si>
  <si>
    <t>https://www.webofscience.com/api/gateway?GWVersion=2&amp;SrcAuth=InCites&amp;SrcApp=tsm_test&amp;DestApp=WOS_CPL&amp;DestLinkType=FullRecord&amp;KeyUT=ISI:000631101200033</t>
  </si>
  <si>
    <t>WOS:000577374300021</t>
  </si>
  <si>
    <t>10.1016/j.cep.2020.108069</t>
  </si>
  <si>
    <t>A numerical study of the ammonia desulfurization in the spray scattering tower</t>
  </si>
  <si>
    <t>Li, Xiaojing; Dong, Meirong; Li, Shidong; Feng, Zheyu; Zhang, Zhongpei; Li, Weijie; Ren, Yujie; Lu, Jidong</t>
  </si>
  <si>
    <t>CHEMICAL ENGINEERING AND PROCESSING-PROCESS INTENSIFICATION</t>
  </si>
  <si>
    <t>https://www.webofscience.com/api/gateway?GWVersion=2&amp;SrcAuth=InCites&amp;SrcApp=tsm_test&amp;DestApp=WOS_CPL&amp;DestLinkType=FullRecord&amp;KeyUT=ISI:000577374300021</t>
  </si>
  <si>
    <t>WOS:000578016300020</t>
  </si>
  <si>
    <t>10.1016/j.jtice.2020.08.016</t>
  </si>
  <si>
    <t>A novel nitrogen-containing covalent organic framework adsorbent for the efficient removal of bisphenol A from aqueous solution</t>
  </si>
  <si>
    <t>Hao, Jun; Zhang, Qianxin; Liu, Yang; Chen, Ping; Zheng, Xiaoshan; Zhuang, Xiaoqin; Fu, Daijun; Liu, Haijin; Liu, Guoguang; Lv, Wenying</t>
  </si>
  <si>
    <t>204-213</t>
  </si>
  <si>
    <t>https://www.webofscience.com/api/gateway?GWVersion=2&amp;SrcAuth=InCites&amp;SrcApp=tsm_test&amp;DestApp=WOS_CPL&amp;DestLinkType=FullRecord&amp;KeyUT=ISI:000578016300020</t>
  </si>
  <si>
    <t>WOS:000651440800021</t>
  </si>
  <si>
    <t>10.1016/j.snb.2021.129711</t>
  </si>
  <si>
    <t>A benzooxazine-based ratiometric fluorescent probe for pH imaging in living cells and bacteria</t>
  </si>
  <si>
    <t>Peng, Junxiang; Chen, Hongxia; Sun, Mingtai; Yu, Huan; Hou, Jing; Wang, Suhua</t>
  </si>
  <si>
    <t>https://www.webofscience.com/api/gateway?GWVersion=2&amp;SrcAuth=InCites&amp;SrcApp=tsm_test&amp;DestApp=WOS_CPL&amp;DestLinkType=FullRecord&amp;KeyUT=ISI:000651440800021</t>
  </si>
  <si>
    <t>WOS:000541044200059</t>
  </si>
  <si>
    <t>10.1109/ACCESS.2020.2999591</t>
  </si>
  <si>
    <t>A Model Transfer Learning Framework With Back-Propagation Neural Network for Wine and Chinese Liquor Detection by Electronic Nose</t>
  </si>
  <si>
    <t>Yang, Yan; Liu, Huixiang; Gu, Yu</t>
  </si>
  <si>
    <t>105278-105285</t>
  </si>
  <si>
    <t>https://www.webofscience.com/api/gateway?GWVersion=2&amp;SrcAuth=InCites&amp;SrcApp=tsm_test&amp;DestApp=WOS_CPL&amp;DestLinkType=FullRecord&amp;KeyUT=ISI:000541044200059</t>
  </si>
  <si>
    <t>WOS:000416547700002</t>
  </si>
  <si>
    <t>10.1007/s11036-017-0820-2</t>
  </si>
  <si>
    <t>A DOA Estimation Approach for Transmission Performance Guarantee in D2D Communication</t>
  </si>
  <si>
    <t>Wan, Liangtian; Han, Guangjie; Jiang, Jinfang; Zhu, Chunsheng; Shu, Lei</t>
  </si>
  <si>
    <t>998-1009</t>
  </si>
  <si>
    <t>https://www.webofscience.com/api/gateway?GWVersion=2&amp;SrcAuth=InCites&amp;SrcApp=tsm_test&amp;DestApp=WOS_CPL&amp;DestLinkType=FullRecord&amp;KeyUT=ISI:000416547700002</t>
  </si>
  <si>
    <t>WOS:000692208600015</t>
  </si>
  <si>
    <t>10.1109/TR.2021.3074660</t>
  </si>
  <si>
    <t>Y Cross-Project Defect Prediction via Landmark Selection-Based Kernelized Discriminant Subspace Alignment</t>
  </si>
  <si>
    <t>Li, Zhiqiang; Niu, Jingwen; Jing, Xiao-Yuan; Yu, Wangyang; Qi, Chao</t>
  </si>
  <si>
    <t>IEEE TRANSACTIONS ON RELIABILITY</t>
  </si>
  <si>
    <t>996-1013</t>
  </si>
  <si>
    <t>https://www.webofscience.com/api/gateway?GWVersion=2&amp;SrcAuth=InCites&amp;SrcApp=tsm_test&amp;DestApp=WOS_CPL&amp;DestLinkType=FullRecord&amp;KeyUT=ISI:000692208600015</t>
  </si>
  <si>
    <t>WOS:000596073300012</t>
  </si>
  <si>
    <t>10.1016/j.jhtm.2020.10.012</t>
  </si>
  <si>
    <t>The influence of tourists' perceived value and demographic characteristics on the homestay industry: A study based on social stratification theory</t>
  </si>
  <si>
    <t>Zhao, Yimin; Chau, Ka Yin; Shen, Huawen; Duan, Xialei; Huang, Shizheng</t>
  </si>
  <si>
    <t>JOURNAL OF HOSPITALITY AND TOURISM MANAGEMENT</t>
  </si>
  <si>
    <t>479-485</t>
  </si>
  <si>
    <t>https://www.webofscience.com/api/gateway?GWVersion=2&amp;SrcAuth=InCites&amp;SrcApp=tsm_test&amp;DestApp=WOS_CPL&amp;DestLinkType=FullRecord&amp;KeyUT=ISI:000596073300012</t>
  </si>
  <si>
    <t>WOS:000998085000001</t>
  </si>
  <si>
    <t>10.1016/j.jece.2023.109412</t>
  </si>
  <si>
    <t>Synergistically enhanced photocatalytic degradation of tetracycline hydrochloride by Z-scheme heterojunction MT-BiVO4 microsphere/ P-doped g-C3N4 nanosheet composite</t>
  </si>
  <si>
    <t>Yin, Xudong; Sun, Xiaojie; Mao, Yufeng; Wang, Ruzhen; Li, Dehao; Xie, Wenyu; Liu, Zhenghui; Liu, Zhisen</t>
  </si>
  <si>
    <t>https://www.webofscience.com/api/gateway?GWVersion=2&amp;SrcAuth=InCites&amp;SrcApp=tsm_test&amp;DestApp=WOS_CPL&amp;DestLinkType=FullRecord&amp;KeyUT=ISI:000998085000001</t>
  </si>
  <si>
    <t>WOS:000504953500015</t>
  </si>
  <si>
    <t>10.1021/acsaem.9b01332</t>
  </si>
  <si>
    <t>Synergistic and Durable Pt-WC Catalyst for Methanol Electro-Oxidation in Ionic Liquid Aqueous Solution</t>
  </si>
  <si>
    <t>Zhou, Yang; Li, Xiaolin; Yu, Changlin; Hu, XianChao; Yin, Yanhong; Guo, Shengda; Zhong, Shengwen</t>
  </si>
  <si>
    <t>ACS APPLIED ENERGY MATERIALS</t>
  </si>
  <si>
    <t>8459-8463</t>
  </si>
  <si>
    <t>https://www.webofscience.com/api/gateway?GWVersion=2&amp;SrcAuth=InCites&amp;SrcApp=tsm_test&amp;DestApp=WOS_CPL&amp;DestLinkType=FullRecord&amp;KeyUT=ISI:000504953500015</t>
  </si>
  <si>
    <t>WOS:000611791800001</t>
  </si>
  <si>
    <t>10.3390/su13020834</t>
  </si>
  <si>
    <t>Sustainable Underground Iron Ore Mining in Ukraine with Backfilling Worked-Out Area</t>
  </si>
  <si>
    <t>Bazaluk, Oleg; Petlovanyi, Mykhailo; Lozynskyi, Vasyl; Zubko, Serhii; Sai, Kateryna; Saik, Pavlo</t>
  </si>
  <si>
    <t>https://www.webofscience.com/api/gateway?GWVersion=2&amp;SrcAuth=InCites&amp;SrcApp=tsm_test&amp;DestApp=WOS_CPL&amp;DestLinkType=FullRecord&amp;KeyUT=ISI:000611791800001</t>
  </si>
  <si>
    <t>WOS:000414913800016</t>
  </si>
  <si>
    <t>10.3390/polym9100478</t>
  </si>
  <si>
    <t>MEDLINE:30965780</t>
  </si>
  <si>
    <t>Supported Ionic Liquid Silica as Curing Agent for Epoxy Composites with Improved Mechanical and Thermal Properties</t>
  </si>
  <si>
    <t>Zhang, Chongrui; Mi, Xiaoqian; Tian, Junyu; Zhang, Junheng; Xu, Tiwen</t>
  </si>
  <si>
    <t>https://www.webofscience.com/api/gateway?GWVersion=2&amp;SrcAuth=InCites&amp;SrcApp=tsm_test&amp;DestApp=WOS_CPL&amp;DestLinkType=FullRecord&amp;KeyUT=ISI:000414913800016</t>
  </si>
  <si>
    <t>WOS:000741109900001</t>
  </si>
  <si>
    <t>10.3390/en15010083</t>
  </si>
  <si>
    <t>Strategy of Compatible Use of Jet and Plunger Pump with Chrome Parts in Oil Well</t>
  </si>
  <si>
    <t>Bazaluk, Oleg; Dubei, Olha; Ropyak, Liubomyr; Shovkoplias, Maksym; Pryhorovska, Tetiana; Lozynskyi, Vasyl</t>
  </si>
  <si>
    <t>https://www.webofscience.com/api/gateway?GWVersion=2&amp;SrcAuth=InCites&amp;SrcApp=tsm_test&amp;DestApp=WOS_CPL&amp;DestLinkType=FullRecord&amp;KeyUT=ISI:000741109900001</t>
  </si>
  <si>
    <t>WOS:000865812500004</t>
  </si>
  <si>
    <t>10.1016/j.cej.2022.138254</t>
  </si>
  <si>
    <t>Ru decorated Co nanoparticles supported by N-doped carbon sheet implements Pt-like hydrogen evolution performance in wide pH range</t>
  </si>
  <si>
    <t>Zhao, Dengke; Li, Zilong; Yu, Xiaolong; Zhou, Wei; Wu, Qikai; Luo, Yun; Wang, Nan; Liu, Anmin; Li, Ligui; Chen, Shaowei</t>
  </si>
  <si>
    <t>https://www.webofscience.com/api/gateway?GWVersion=2&amp;SrcAuth=InCites&amp;SrcApp=tsm_test&amp;DestApp=WOS_CPL&amp;DestLinkType=FullRecord&amp;KeyUT=ISI:000865812500004</t>
  </si>
  <si>
    <t>WOS:000591175400003</t>
  </si>
  <si>
    <t>10.1016/j.apm.2020.08.032</t>
  </si>
  <si>
    <t>Reliability modeling for competing failure processes with shifting failure thresholds under severe product working conditions</t>
  </si>
  <si>
    <t>Wang, Xingang; Li, Lin; Chang, Miaoxin; Han, Kaizhong</t>
  </si>
  <si>
    <t>1747-1763</t>
  </si>
  <si>
    <t>https://www.webofscience.com/api/gateway?GWVersion=2&amp;SrcAuth=InCites&amp;SrcApp=tsm_test&amp;DestApp=WOS_CPL&amp;DestLinkType=FullRecord&amp;KeyUT=ISI:000591175400003</t>
  </si>
  <si>
    <t>WOS:000753955600017</t>
  </si>
  <si>
    <t>10.1021/acssuschemeng.1c05813</t>
  </si>
  <si>
    <t>Probing the Node Chemistry of a Metal-Organic Framework to Achieve Ultrahigh Hydrophobicity and Highly Efficient CO2/CH4 Separation</t>
  </si>
  <si>
    <t>Hu, Peng; Wang, Hao; Xiong, Chao; Liu, Hao; Han, Jun; Zhou, Jie; Zhao, Zhenxia; Wang, Yongqing; Ji, Hongbing</t>
  </si>
  <si>
    <t>15897-15907</t>
  </si>
  <si>
    <t>https://www.webofscience.com/api/gateway?GWVersion=2&amp;SrcAuth=InCites&amp;SrcApp=tsm_test&amp;DestApp=WOS_CPL&amp;DestLinkType=FullRecord&amp;KeyUT=ISI:000753955600017</t>
  </si>
  <si>
    <t>WOS:000850452800001</t>
  </si>
  <si>
    <t>10.1016/j.mtsust.2022.100154</t>
  </si>
  <si>
    <t>Preparation and characterization of Ppy/Bi2MoO6 microspheres with highly photocatalytic performance for removal of highly concentrated organic dyes</t>
  </si>
  <si>
    <t>Sun, Haipeng; Liu, Zhen; Liu, Xingqiang; Yu, Changlin; Wei, Longfu</t>
  </si>
  <si>
    <t>MATERIALS TODAY SUSTAINABILITY</t>
  </si>
  <si>
    <t>https://www.webofscience.com/api/gateway?GWVersion=2&amp;SrcAuth=InCites&amp;SrcApp=tsm_test&amp;DestApp=WOS_CPL&amp;DestLinkType=FullRecord&amp;KeyUT=ISI:000850452800001</t>
  </si>
  <si>
    <t>WOS:000501653500002</t>
  </si>
  <si>
    <t>10.1016/j.ijhydene.2019.09.246</t>
  </si>
  <si>
    <t>One-pot preparation of Ni3S2@3-D graphene free-standing electrode by simple Q-CVD method for efficient oxygen evolution reaction</t>
  </si>
  <si>
    <t>Li, Bolin; Li, Zesheng; He, Fengxin; Pang, Qi; Shen, Peikang</t>
  </si>
  <si>
    <t>30806-30819</t>
  </si>
  <si>
    <t>https://www.webofscience.com/api/gateway?GWVersion=2&amp;SrcAuth=InCites&amp;SrcApp=tsm_test&amp;DestApp=WOS_CPL&amp;DestLinkType=FullRecord&amp;KeyUT=ISI:000501653500002</t>
  </si>
  <si>
    <t>WOS:000372170800097</t>
  </si>
  <si>
    <t>10.1007/s10854-015-4108-7</t>
  </si>
  <si>
    <t>Novel CdS nanorods/g-C3N4 nanosheets 1-D/2-D hybrid architectures: an in situ growth route and excellent visible light photoelectrochemical performances</t>
  </si>
  <si>
    <t>Li, Zesheng; Liu, Zhisen; Li, Bolin; Li, Dehao; Ge, Chunyu; Fang, Yueping</t>
  </si>
  <si>
    <t>2904-2913</t>
  </si>
  <si>
    <t>https://www.webofscience.com/api/gateway?GWVersion=2&amp;SrcAuth=InCites&amp;SrcApp=tsm_test&amp;DestApp=WOS_CPL&amp;DestLinkType=FullRecord&amp;KeyUT=ISI:000372170800097</t>
  </si>
  <si>
    <t>WOS:000828171300001</t>
  </si>
  <si>
    <t>10.1016/j.jhazmat.2022.129482</t>
  </si>
  <si>
    <t>MEDLINE:35785734</t>
  </si>
  <si>
    <t>Nanoscale zero-valent iron changes microbial co-occurrence pattern in pentachlorophenol-contaminated soil</t>
  </si>
  <si>
    <t>Su, Gangping; Wang, Yanlong; Ma, Bin; Deng, Fucai; Lin, Daohui</t>
  </si>
  <si>
    <t>https://www.webofscience.com/api/gateway?GWVersion=2&amp;SrcAuth=InCites&amp;SrcApp=tsm_test&amp;DestApp=WOS_CPL&amp;DestLinkType=FullRecord&amp;KeyUT=ISI:000828171300001</t>
  </si>
  <si>
    <t>WOS:000615946500004</t>
  </si>
  <si>
    <t>10.1016/j.scs.2020.102598</t>
  </si>
  <si>
    <t>Long-term performance of bioretention systems in storm runoff management under climate change and life-cycle condition</t>
  </si>
  <si>
    <t>Wang, Mo; Zhang, Dongqing; Wang, Zhilin; Zhou, Shiqi; Tan, Soon Keat</t>
  </si>
  <si>
    <t>https://www.webofscience.com/api/gateway?GWVersion=2&amp;SrcAuth=InCites&amp;SrcApp=tsm_test&amp;DestApp=WOS_CPL&amp;DestLinkType=FullRecord&amp;KeyUT=ISI:000615946500004</t>
  </si>
  <si>
    <t>WOS:000783044800003</t>
  </si>
  <si>
    <t>10.1016/j.corsci.2022.110239</t>
  </si>
  <si>
    <t>Key factors affecting hydrogen trapping at the inclusions in steels: A combined study using microprint technique and theoretical modeling</t>
  </si>
  <si>
    <t>Qin, W.; Thomas, A.; Cheng, Z. Q.; Gu, D.; Li, T. L.; Zhu, W. L.; Szpunar, J. A.</t>
  </si>
  <si>
    <t>CORROSION SCIENCE</t>
  </si>
  <si>
    <t>https://www.webofscience.com/api/gateway?GWVersion=2&amp;SrcAuth=InCites&amp;SrcApp=tsm_test&amp;DestApp=WOS_CPL&amp;DestLinkType=FullRecord&amp;KeyUT=ISI:000783044800003</t>
  </si>
  <si>
    <t>WOS:000582804900045</t>
  </si>
  <si>
    <t>10.1109/JSEN.2020.2995817</t>
  </si>
  <si>
    <t>Intelligent Fault Diagnosis Approach Based on Composite Multi-Scale Dimensionless Indicators and Affinity Propagation Clustering</t>
  </si>
  <si>
    <t>Hu, Qin; Zhang, Qi; Si, Xiao-Sheng; Sun, Guo-Xi; Qin, Ai-Song</t>
  </si>
  <si>
    <t>11439-11453</t>
  </si>
  <si>
    <t>https://www.webofscience.com/api/gateway?GWVersion=2&amp;SrcAuth=InCites&amp;SrcApp=tsm_test&amp;DestApp=WOS_CPL&amp;DestLinkType=FullRecord&amp;KeyUT=ISI:000582804900045</t>
  </si>
  <si>
    <t>WOS:000576253200006</t>
  </si>
  <si>
    <t>10.1109/MCOM.001.2000297</t>
  </si>
  <si>
    <t>Intelligent Edge Computing: Security and Privacy Challenges</t>
  </si>
  <si>
    <t>Mukherjee, Mithun; Matam, Rakesh; Mavromoustakis, Constandinos X.; Jiang, Hao; Mastorakis, George; Guo, Mian</t>
  </si>
  <si>
    <t>26-31</t>
  </si>
  <si>
    <t>https://www.webofscience.com/api/gateway?GWVersion=2&amp;SrcAuth=InCites&amp;SrcApp=tsm_test&amp;DestApp=WOS_CPL&amp;DestLinkType=FullRecord&amp;KeyUT=ISI:000576253200006</t>
  </si>
  <si>
    <t>WOS:000779310000002</t>
  </si>
  <si>
    <t>10.1016/j.jngse.2021.104379</t>
  </si>
  <si>
    <t>Innovative experimental method for particle bridging behaviors in natural fractures</t>
  </si>
  <si>
    <t>Li, Rui; Li, Gao; Feng, Yi; Yang, Xu; Teng, Yu; Hu, Yi</t>
  </si>
  <si>
    <t>https://www.webofscience.com/api/gateway?GWVersion=2&amp;SrcAuth=InCites&amp;SrcApp=tsm_test&amp;DestApp=WOS_CPL&amp;DestLinkType=FullRecord&amp;KeyUT=ISI:000779310000002</t>
  </si>
  <si>
    <t>WOS:000636039600084</t>
  </si>
  <si>
    <t>10.1016/j.jallcom.2021.159187</t>
  </si>
  <si>
    <t>In situ constructing Ni foam supported ZnO-CdS nanorod arrays for enhanced photocatalytic and photoelectrochemical activity</t>
  </si>
  <si>
    <t>Zhong, Yongming; Yang, Siyuan; Fang, Yueping; Wang, Kaifeng; Sun, Jianteng; Wu, Wengang</t>
  </si>
  <si>
    <t>https://www.webofscience.com/api/gateway?GWVersion=2&amp;SrcAuth=InCites&amp;SrcApp=tsm_test&amp;DestApp=WOS_CPL&amp;DestLinkType=FullRecord&amp;KeyUT=ISI:000636039600084</t>
  </si>
  <si>
    <t>WOS:000493283400033</t>
  </si>
  <si>
    <t>10.1016/j.matlet.2019.126707</t>
  </si>
  <si>
    <t>Hydrothermal-assisted microemulsion synthesis of FeWO4 nanorods and their superior visible-light- driven photocatalytic activity</t>
  </si>
  <si>
    <t>Liu, Chang; Lu, Huihong; Yu, Changlin; Wu, Xingrong; Wang, Ping</t>
  </si>
  <si>
    <t>https://www.webofscience.com/api/gateway?GWVersion=2&amp;SrcAuth=InCites&amp;SrcApp=tsm_test&amp;DestApp=WOS_CPL&amp;DestLinkType=FullRecord&amp;KeyUT=ISI:000493283400033</t>
  </si>
  <si>
    <t>WOS:000518875700098</t>
  </si>
  <si>
    <t>10.1021/acs.joc.9b03156</t>
  </si>
  <si>
    <t>MEDLINE:32052627</t>
  </si>
  <si>
    <t>Highly Selective Synthesis of 2-tert-Butoxy-1-Arylethanones via Copper(I)-Catalyzed Oxidation/tert-Butoxylation of Aryl Olefins with TBHP</t>
  </si>
  <si>
    <t>Zhang, Jiantao; Xiao, Duoduo; Tan, Hua; Liu, Weibing</t>
  </si>
  <si>
    <t>3929-3935</t>
  </si>
  <si>
    <t>https://www.webofscience.com/api/gateway?GWVersion=2&amp;SrcAuth=InCites&amp;SrcApp=tsm_test&amp;DestApp=WOS_CPL&amp;DestLinkType=FullRecord&amp;KeyUT=ISI:000518875700098</t>
  </si>
  <si>
    <t>WOS:000682944600011</t>
  </si>
  <si>
    <t>10.1016/j.jtice.2021.06.038</t>
  </si>
  <si>
    <t>Eu&lt;SUP&gt;3+&lt;/SUP&gt; doped Bi2MoO6 nanosheets fabricated via hydrothermal-calcination route and their superior performance for aqueous volatile phenols removal</t>
  </si>
  <si>
    <t>Liu, Xingqiang; Zhou, Wanqin; Li, Fang; Yu, Changlin</t>
  </si>
  <si>
    <t>276-284</t>
  </si>
  <si>
    <t>https://www.webofscience.com/api/gateway?GWVersion=2&amp;SrcAuth=InCites&amp;SrcApp=tsm_test&amp;DestApp=WOS_CPL&amp;DestLinkType=FullRecord&amp;KeyUT=ISI:000682944600011</t>
  </si>
  <si>
    <t>WOS:000655588300014</t>
  </si>
  <si>
    <t>10.1016/j.wasman.2021.03.042</t>
  </si>
  <si>
    <t>MEDLINE:33836391</t>
  </si>
  <si>
    <t>Effects of aging on surface properties and endogenous copper and zinc leachability of swine manure biochar and its composite with alkali-fused fly ash</t>
  </si>
  <si>
    <t>Wang, Kaifeng; Peng, Na; Niu, Xianchun; Lu, Guining; Zhong, Yongming; Yu, Xiaolong; Du, Cheng; Gu, Jinfeng; Zhou, Haijun; Sun, Jianteng</t>
  </si>
  <si>
    <t>400-410</t>
  </si>
  <si>
    <t>https://www.webofscience.com/api/gateway?GWVersion=2&amp;SrcAuth=InCites&amp;SrcApp=tsm_test&amp;DestApp=WOS_CPL&amp;DestLinkType=FullRecord&amp;KeyUT=ISI:000655588300014</t>
  </si>
  <si>
    <t>WOS:000527543500001</t>
  </si>
  <si>
    <t>10.1111/jfpp.14491</t>
  </si>
  <si>
    <t>Effect of pitaya peel powder addition on the phytochemical and textural properties and sensory acceptability of dried and cooked noodles</t>
  </si>
  <si>
    <t>Shiau, Sy-Yu; Li, Guan-Hua; Pan, Wei-Chen; Xiong, Cen</t>
  </si>
  <si>
    <t>JOURNAL OF FOOD PROCESSING AND PRESERVATION</t>
  </si>
  <si>
    <t>https://www.webofscience.com/api/gateway?GWVersion=2&amp;SrcAuth=InCites&amp;SrcApp=tsm_test&amp;DestApp=WOS_CPL&amp;DestLinkType=FullRecord&amp;KeyUT=ISI:000527543500001</t>
  </si>
  <si>
    <t>WOS:000395033500002</t>
  </si>
  <si>
    <t>10.1007/s11036-016-0679-7</t>
  </si>
  <si>
    <t>Dynamically Weighted Load Evaluation Method Based on Self-adaptive Threshold in Cloud Computing</t>
  </si>
  <si>
    <t>Zuo, Liyun; Shu, Lei; Dong, Shoubin; Zhu, Chunsheng; Zhou, Zhangbing</t>
  </si>
  <si>
    <t>https://www.webofscience.com/api/gateway?GWVersion=2&amp;SrcAuth=InCites&amp;SrcApp=tsm_test&amp;DestApp=WOS_CPL&amp;DestLinkType=FullRecord&amp;KeyUT=ISI:000395033500002</t>
  </si>
  <si>
    <t>WOS:000638239500001</t>
  </si>
  <si>
    <t>10.1016/j.cej.2020.127489</t>
  </si>
  <si>
    <t>Degradation of anticancer drug capecitabine in aquatic media by three advanced oxidation processes: Mechanisms, toxicity changes and energy cost evaluation</t>
  </si>
  <si>
    <t>Tang, Shaoyu; Xu, Lei; Yu, Xiaolong; Chen, Shuona; Li, Huanyong; Huang, Ying; Niu, Junfeng</t>
  </si>
  <si>
    <t>https://www.webofscience.com/api/gateway?GWVersion=2&amp;SrcAuth=InCites&amp;SrcApp=tsm_test&amp;DestApp=WOS_CPL&amp;DestLinkType=FullRecord&amp;KeyUT=ISI:000638239500001</t>
  </si>
  <si>
    <t>WOS:000741178800002</t>
  </si>
  <si>
    <t>10.1016/j.cej.2021.133141</t>
  </si>
  <si>
    <t>Degradation mechanism of tetracycline using sulfidated nanoscale zerovalent iron driven peroxymonosulfate and metabolomic insights into environmental risk of intermediates products</t>
  </si>
  <si>
    <t>Yu, Xiaolong; Jin, Xu; Li, Meng; Yu, Yuanyuan; Zhu, Minghan; Tang, Shaoyu; Zhou, Haijun; Wang, Kaifeng; Dou, Rongni; Sun, Jianteng</t>
  </si>
  <si>
    <t>https://www.webofscience.com/api/gateway?GWVersion=2&amp;SrcAuth=InCites&amp;SrcApp=tsm_test&amp;DestApp=WOS_CPL&amp;DestLinkType=FullRecord&amp;KeyUT=ISI:000741178800002</t>
  </si>
  <si>
    <t>WOS:000475306200004</t>
  </si>
  <si>
    <t>10.3390/pr7060320</t>
  </si>
  <si>
    <t>Day-Ahead Prediction of Microgrid Electricity Demand Using a Hybrid Artificial Intelligence Model</t>
  </si>
  <si>
    <t>https://www.webofscience.com/api/gateway?GWVersion=2&amp;SrcAuth=InCites&amp;SrcApp=tsm_test&amp;DestApp=WOS_CPL&amp;DestLinkType=FullRecord&amp;KeyUT=ISI:000475306200004</t>
  </si>
  <si>
    <t>WOS:000379511200012</t>
  </si>
  <si>
    <t>10.1007/s11276-015-1074-1</t>
  </si>
  <si>
    <t>BP neural network based continuous objects distribution detection in WSNs</t>
  </si>
  <si>
    <t>Wu, Xiaoling; Chen, Hainan; Wang, Yanwen; Shu, Lei; Liu, Guangcong</t>
  </si>
  <si>
    <t>WIRELESS NETWORKS</t>
  </si>
  <si>
    <t>1917-1929</t>
  </si>
  <si>
    <t>https://www.webofscience.com/api/gateway?GWVersion=2&amp;SrcAuth=InCites&amp;SrcApp=tsm_test&amp;DestApp=WOS_CPL&amp;DestLinkType=FullRecord&amp;KeyUT=ISI:000379511200012</t>
  </si>
  <si>
    <t>WOS:000460728600020</t>
  </si>
  <si>
    <t>10.1109/TR.2018.2864789</t>
  </si>
  <si>
    <t>An Adaptive Prognostic Approach Incorporating Inspection Influence for Deteriorating Systems</t>
  </si>
  <si>
    <t>Zhang, Zheng-Xin; Si, Xiao-Sheng; Hu, Chang-Hua; Hu, Xiao-Xiang; Sun, Guo-Xi</t>
  </si>
  <si>
    <t>302-316</t>
  </si>
  <si>
    <t>https://www.webofscience.com/api/gateway?GWVersion=2&amp;SrcAuth=InCites&amp;SrcApp=tsm_test&amp;DestApp=WOS_CPL&amp;DestLinkType=FullRecord&amp;KeyUT=ISI:000460728600020</t>
  </si>
  <si>
    <t>WOS:000529139700212</t>
  </si>
  <si>
    <t>10.3390/s20061754</t>
  </si>
  <si>
    <t>MEDLINE:32245261</t>
  </si>
  <si>
    <t>Advancing the State of the Fog Computing to Enable 5G Network Technologies</t>
  </si>
  <si>
    <t>Meng, Yahui; Naeem, Muhammad Ali; Almagrabi, Alaa Omran; Ali, Rashid; Kim, Hyung Seok</t>
  </si>
  <si>
    <t>https://www.webofscience.com/api/gateway?GWVersion=2&amp;SrcAuth=InCites&amp;SrcApp=tsm_test&amp;DestApp=WOS_CPL&amp;DestLinkType=FullRecord&amp;KeyUT=ISI:000529139700212</t>
  </si>
  <si>
    <t>WOS:000582579900018</t>
  </si>
  <si>
    <t>10.1021/acs.joc.0c01733</t>
  </si>
  <si>
    <t>MEDLINE:32909752</t>
  </si>
  <si>
    <t>Access to Substituted Thiophenes through Xanthate-Mediated Vinyl C(sp&lt;SUP&gt;2&lt;/SUP&gt;)-Br Bond Cleavage and Heterocyclization of Bromoenynes</t>
  </si>
  <si>
    <t>Huang, Guoling; Li, Jian; Li, Jianrong; Li, Jiaming; Sun, Minghua; Zhou, Peng; Chen, Lu; Huang, Yubing; Jiang, Shaohua; Li, Yibiao</t>
  </si>
  <si>
    <t>13037-13049</t>
  </si>
  <si>
    <t>https://www.webofscience.com/api/gateway?GWVersion=2&amp;SrcAuth=InCites&amp;SrcApp=tsm_test&amp;DestApp=WOS_CPL&amp;DestLinkType=FullRecord&amp;KeyUT=ISI:000582579900018</t>
  </si>
  <si>
    <t>WOS:000342988100003</t>
  </si>
  <si>
    <t>10.2224/sbp.2014.42.8.1257</t>
  </si>
  <si>
    <t>ADULT ATTACHMENT ORIENTATIONS AND SUBJECTIVE WELL-BEING: EMOTIONAL INTELLIGENCE AND SELF-ESTEEM AS MODERATORS</t>
  </si>
  <si>
    <t>Li, Xu; Zheng, Xue</t>
  </si>
  <si>
    <t>SOCIAL BEHAVIOR AND PERSONALITY</t>
  </si>
  <si>
    <t>1257-1266</t>
  </si>
  <si>
    <t>https://www.webofscience.com/api/gateway?GWVersion=2&amp;SrcAuth=InCites&amp;SrcApp=tsm_test&amp;DestApp=WOS_CPL&amp;DestLinkType=FullRecord&amp;KeyUT=ISI:000342988100003</t>
  </si>
  <si>
    <t>WOS:000791619300002</t>
  </si>
  <si>
    <t>10.1016/j.polymdegradstab.2022.109910</t>
  </si>
  <si>
    <t>A novel biomass-derived Schiff base waterborne epoxy coating for flame retardation and anti-bacteria</t>
  </si>
  <si>
    <t>Ji, Jingqi; Huang, Shiwen; Liu, Shumei; Yuan, Yanchao; Zhao, Jianqing; Zhang, Shijie</t>
  </si>
  <si>
    <t>POLYMER DEGRADATION AND STABILITY</t>
  </si>
  <si>
    <t>https://www.webofscience.com/api/gateway?GWVersion=2&amp;SrcAuth=InCites&amp;SrcApp=tsm_test&amp;DestApp=WOS_CPL&amp;DestLinkType=FullRecord&amp;KeyUT=ISI:000791619300002</t>
  </si>
  <si>
    <t>WOS:000357500700001</t>
  </si>
  <si>
    <t>A Diagnosis Method for Rotation Machinery Faults Based on Dimensionless Indexes Combined with K-Nearest Neighbor Algorithm</t>
  </si>
  <si>
    <t>Xiong, Jianbin; Zhang, Qinghua; Peng, Zhiping; Sun, Guoxi; Xu, Weichao; Wang, Qi</t>
  </si>
  <si>
    <t>https://www.webofscience.com/api/gateway?GWVersion=2&amp;SrcAuth=InCites&amp;SrcApp=tsm_test&amp;DestApp=WOS_CPL&amp;DestLinkType=FullRecord&amp;KeyUT=ISI:000357500700001</t>
  </si>
  <si>
    <t>WOS:000338032800009</t>
  </si>
  <si>
    <t>10.1109/MCOM.2014.6829946</t>
  </si>
  <si>
    <t>A Context-Aware System Architecture for Leak Point Detection in the Large-Scale Petrochemical Industry</t>
  </si>
  <si>
    <t>Wang, Kun; Lu, Heng; Shu, Lei; Rodrigues, Joel J. P. C.</t>
  </si>
  <si>
    <t>62-69</t>
  </si>
  <si>
    <t>https://www.webofscience.com/api/gateway?GWVersion=2&amp;SrcAuth=InCites&amp;SrcApp=tsm_test&amp;DestApp=WOS_CPL&amp;DestLinkType=FullRecord&amp;KeyUT=ISI:000338032800009</t>
  </si>
  <si>
    <t>WOS:000484508200001</t>
  </si>
  <si>
    <t>10.1080/15567036.2019.1657991</t>
  </si>
  <si>
    <t>Viscosity-reduction mechanism of waxy crude oil in low-intensity magnetic field</t>
  </si>
  <si>
    <t>Jing, Jiaqiang; Shi, Wen; Wang, Qi; Zhang, Bangliang</t>
  </si>
  <si>
    <t>ENERGY SOURCES PART A-RECOVERY UTILIZATION AND ENVIRONMENTAL EFFECTS</t>
  </si>
  <si>
    <t>5080-5093</t>
  </si>
  <si>
    <t>https://www.webofscience.com/api/gateway?GWVersion=2&amp;SrcAuth=InCites&amp;SrcApp=tsm_test&amp;DestApp=WOS_CPL&amp;DestLinkType=FullRecord&amp;KeyUT=ISI:000484508200001</t>
  </si>
  <si>
    <t>WOS:000874169200001</t>
  </si>
  <si>
    <t>10.1016/j.nanoen.2022.107378</t>
  </si>
  <si>
    <t>Utilizing sugarcane as green transpiration-driven generator for efficient electricity harvesting from seawater</t>
  </si>
  <si>
    <t>Li, Haitao; Li, Xuan; Li, Xiangming; Wang, Huan; Huang, Jiangchao; Boong, Siew Kheng; Lee, Hiang Kwee; Han, Jie; Guo, Rong</t>
  </si>
  <si>
    <t>https://www.webofscience.com/api/gateway?GWVersion=2&amp;SrcAuth=InCites&amp;SrcApp=tsm_test&amp;DestApp=WOS_CPL&amp;DestLinkType=FullRecord&amp;KeyUT=ISI:000874169200001</t>
  </si>
  <si>
    <t>WOS:000605531900003</t>
  </si>
  <si>
    <t>10.1016/j.colsurfa.2020.125727</t>
  </si>
  <si>
    <t>Two-layer combined electroosmotic and pressure-driven flow of power-law fluids in a circular microcapillary</t>
  </si>
  <si>
    <t>Deng, Shuyan; Xiao, Tan; Wu, Senming</t>
  </si>
  <si>
    <t>https://www.webofscience.com/api/gateway?GWVersion=2&amp;SrcAuth=InCites&amp;SrcApp=tsm_test&amp;DestApp=WOS_CPL&amp;DestLinkType=FullRecord&amp;KeyUT=ISI:000605531900003</t>
  </si>
  <si>
    <t>WOS:000395456400002</t>
  </si>
  <si>
    <t>Tough and porous piezoelectric P(VDF-TrFE)/organosilicate composite membrane</t>
  </si>
  <si>
    <t>He, Fu-An; Kim, Min-Ji; Chen, Shui-mei; Wu, Yuen-Shing; Lam, Kwok-ho; Chan, Helen Lai-Wa; Fan, Jin-Tu</t>
  </si>
  <si>
    <t>133-140</t>
  </si>
  <si>
    <t>https://www.webofscience.com/api/gateway?GWVersion=2&amp;SrcAuth=InCites&amp;SrcApp=tsm_test&amp;DestApp=WOS_CPL&amp;DestLinkType=FullRecord&amp;KeyUT=ISI:000395456400002</t>
  </si>
  <si>
    <t>WOS:000360303400005</t>
  </si>
  <si>
    <t>10.12989/sem.2015.55.3.525</t>
  </si>
  <si>
    <t>Time-variant structural fuzzy reliability analysis under stochastic loads applied several times</t>
  </si>
  <si>
    <t>Fang, Yongfeng; Xiong, Jianbin; Tee, Kong Fah</t>
  </si>
  <si>
    <t>STRUCTURAL ENGINEERING AND MECHANICS</t>
  </si>
  <si>
    <t>525-534</t>
  </si>
  <si>
    <t>https://www.webofscience.com/api/gateway?GWVersion=2&amp;SrcAuth=InCites&amp;SrcApp=tsm_test&amp;DestApp=WOS_CPL&amp;DestLinkType=FullRecord&amp;KeyUT=ISI:000360303400005</t>
  </si>
  <si>
    <t>WOS:000737034100001</t>
  </si>
  <si>
    <t>10.3390/molecules26247495</t>
  </si>
  <si>
    <t>MEDLINE:34946578</t>
  </si>
  <si>
    <t>The In Vitro Anti-Inflammatory Activities of Galangin and Quercetin towards the LPS-Injured Rat Intestinal Epithelial (IEC-6) Cells as Affected by Heat Treatment</t>
  </si>
  <si>
    <t>Cai, Shi-Qing; Zhang, Qiang; Zhao, Xin-Huai; Shi, Jia</t>
  </si>
  <si>
    <t>https://www.webofscience.com/api/gateway?GWVersion=2&amp;SrcAuth=InCites&amp;SrcApp=tsm_test&amp;DestApp=WOS_CPL&amp;DestLinkType=FullRecord&amp;KeyUT=ISI:000737034100001</t>
  </si>
  <si>
    <t>WOS:000375170200021</t>
  </si>
  <si>
    <t>10.1016/j.cej.2016.02.078</t>
  </si>
  <si>
    <t>Sustainable synthesis of Co NPs@Graphited carbon microspheres as an efficient electrocatalyst for the oxygen-evolution reaction</t>
  </si>
  <si>
    <t>Wang, Hong-Qiang; Zhang, Dong-Cai; Zhang, Xiao-hui; Li, Ze-Sheng; Yang, Guan-hua; Wu, Yong-Sheng; Ji, Jing-Jing; Li, Qing-Yu</t>
  </si>
  <si>
    <t>193-201</t>
  </si>
  <si>
    <t>https://www.webofscience.com/api/gateway?GWVersion=2&amp;SrcAuth=InCites&amp;SrcApp=tsm_test&amp;DestApp=WOS_CPL&amp;DestLinkType=FullRecord&amp;KeyUT=ISI:000375170200021</t>
  </si>
  <si>
    <t>WOS:000526390000066</t>
  </si>
  <si>
    <t>10.1021/acs.cgd.0c00123</t>
  </si>
  <si>
    <t>Self-Assembly of Biarsenate Capped Keggin Arsenomolybdates with Tetravanadium Substitution for Photocatalytic Degradation of Organic Dyes</t>
  </si>
  <si>
    <t>Zhao, Zhifeng; Cong, Bowen; Su, Zhanhua; Li, Bairu</t>
  </si>
  <si>
    <t>CRYSTAL GROWTH &amp; DESIGN</t>
  </si>
  <si>
    <t>2753-2760</t>
  </si>
  <si>
    <t>https://www.webofscience.com/api/gateway?GWVersion=2&amp;SrcAuth=InCites&amp;SrcApp=tsm_test&amp;DestApp=WOS_CPL&amp;DestLinkType=FullRecord&amp;KeyUT=ISI:000526390000066</t>
  </si>
  <si>
    <t>WOS:000470871800007</t>
  </si>
  <si>
    <t>10.1016/j.ijggc.2019.04.015</t>
  </si>
  <si>
    <t>Screening and simulation of offshore CO2-EOR and storage: A case study for the HZ21-1 oilfield in the Pearl River Mouth Basin, Northern South China Sea</t>
  </si>
  <si>
    <t>Li, Pengchun; Yi, Linzi; Liu, Xueyan; Hu, Gang; Lu, Jiemin; Zhou, Di; Hovorka, Susan; Liang, Xi</t>
  </si>
  <si>
    <t>INTERNATIONAL JOURNAL OF GREENHOUSE GAS CONTROL</t>
  </si>
  <si>
    <t>66-81</t>
  </si>
  <si>
    <t>https://www.webofscience.com/api/gateway?GWVersion=2&amp;SrcAuth=InCites&amp;SrcApp=tsm_test&amp;DestApp=WOS_CPL&amp;DestLinkType=FullRecord&amp;KeyUT=ISI:000470871800007</t>
  </si>
  <si>
    <t>WOS:000458607700003</t>
  </si>
  <si>
    <t>10.6023/cjoc201807002</t>
  </si>
  <si>
    <t>Recent Advances in Transition-Metal-Catalyzed Directing Group Assisted Nitration of Inert C-H Bonds</t>
  </si>
  <si>
    <t>Cheng, Huicheng; Lin, Jinlong; Zhang, Yaofeng; Chen, Bing; Wang, Min; Cheng, Lihua; Ma, Jiaoli</t>
  </si>
  <si>
    <t>CHINESE JOURNAL OF ORGANIC CHEMISTRY</t>
  </si>
  <si>
    <t>318-327</t>
  </si>
  <si>
    <t>https://www.webofscience.com/api/gateway?GWVersion=2&amp;SrcAuth=InCites&amp;SrcApp=tsm_test&amp;DestApp=WOS_CPL&amp;DestLinkType=FullRecord&amp;KeyUT=ISI:000458607700003</t>
  </si>
  <si>
    <t>WOS:000633464400016</t>
  </si>
  <si>
    <t>10.1016/j.chemosphere.2020.129452</t>
  </si>
  <si>
    <t>MEDLINE:33434825</t>
  </si>
  <si>
    <t>Rapidly photocatalytic mineralization of typical veterinary drugs with the SnO2/SnIn4S8 composite</t>
  </si>
  <si>
    <t>Lv, Yuancai; Yu, Zhendong; Huang, Siyi; Deng, Fucai; Zheng, Kaiyun; Yang, Guifang; Liu, Yifan; Lin, Chunxiang; Ye, Xiaoxia; Liu, Minghua</t>
  </si>
  <si>
    <t>https://www.webofscience.com/api/gateway?GWVersion=2&amp;SrcAuth=InCites&amp;SrcApp=tsm_test&amp;DestApp=WOS_CPL&amp;DestLinkType=FullRecord&amp;KeyUT=ISI:000633464400016</t>
  </si>
  <si>
    <t>WOS:000748980000009</t>
  </si>
  <si>
    <t>10.1016/j.ijhydene.2021.12.059</t>
  </si>
  <si>
    <t>Preparation of graphite carbon/Prussian blue analogue/palladium (GC/PBA/pd) synergistic-effect electrocatalyst with high activity for ethanol oxidation reaction</t>
  </si>
  <si>
    <t>Yu, Mei; Li, Zesheng; Shi, Hui; Lin, Songwei; Zhang, Xiaohui; Mo, Fuwang; Lai, Feiyan; Liang, Dongmei</t>
  </si>
  <si>
    <t>6721-6733</t>
  </si>
  <si>
    <t>https://www.webofscience.com/api/gateway?GWVersion=2&amp;SrcAuth=InCites&amp;SrcApp=tsm_test&amp;DestApp=WOS_CPL&amp;DestLinkType=FullRecord&amp;KeyUT=ISI:000748980000009</t>
  </si>
  <si>
    <t>WOS:000551855600001</t>
  </si>
  <si>
    <t>10.1109/ACCESS.2020.3005422</t>
  </si>
  <si>
    <t>Prediction Consistency Guided Convolutional Neural Networks for Cross-Domain Bearing Fault Diagnosis</t>
  </si>
  <si>
    <t>Wu, Songsong; Jing, Xiao-Yuan; Zhang, Qinghua; Wu, Fei; Zhao, Haifeng; Dong, Yuning</t>
  </si>
  <si>
    <t>120089-120103</t>
  </si>
  <si>
    <t>https://www.webofscience.com/api/gateway?GWVersion=2&amp;SrcAuth=InCites&amp;SrcApp=tsm_test&amp;DestApp=WOS_CPL&amp;DestLinkType=FullRecord&amp;KeyUT=ISI:000551855600001</t>
  </si>
  <si>
    <t>WOS:000703937500010</t>
  </si>
  <si>
    <t>10.1016/j.envres.2021.111541</t>
  </si>
  <si>
    <t>MEDLINE:34147468</t>
  </si>
  <si>
    <t>Photo-biodegradation of imidacloprid under blue light-emitting diodes with bacteria and co-metabolic regulation</t>
  </si>
  <si>
    <t>Elumalai, Punniyakotti; Yi, Xiaohui; Cai, Tingting; Xiang, Wei; Huang, Chaoguang; Huang, Mingzhi; Ying, Guang-Guo</t>
  </si>
  <si>
    <t>https://www.webofscience.com/api/gateway?GWVersion=2&amp;SrcAuth=InCites&amp;SrcApp=tsm_test&amp;DestApp=WOS_CPL&amp;DestLinkType=FullRecord&amp;KeyUT=ISI:000703937500010</t>
  </si>
  <si>
    <t>WOS:000352047300007</t>
  </si>
  <si>
    <t>10.1016/j.polymertesting.2015.01.002</t>
  </si>
  <si>
    <t>Novel exfoliated graphite nanoplates/syndiotactic polystyrene composites prepared by solution-blending</t>
  </si>
  <si>
    <t>He, Fu-An; Wu, Hui-Jun; Yang, Xin-Li; Lam, Kwok-ho; Fan, Jin-Tu; Chan, Lai-Wa Helen</t>
  </si>
  <si>
    <t>45-53</t>
  </si>
  <si>
    <t>https://www.webofscience.com/api/gateway?GWVersion=2&amp;SrcAuth=InCites&amp;SrcApp=tsm_test&amp;DestApp=WOS_CPL&amp;DestLinkType=FullRecord&amp;KeyUT=ISI:000352047300007</t>
  </si>
  <si>
    <t>WOS:000888582000005</t>
  </si>
  <si>
    <t>10.1016/j.biortech.2022.127719</t>
  </si>
  <si>
    <t>MEDLINE:35926555</t>
  </si>
  <si>
    <t>Nitrogen removal intensification of aerobic granular sludge through bioaugmentation with "heterotrophic nitrification-aerobic denitrification" consortium during petroleum wastewater treatment</t>
  </si>
  <si>
    <t>Wang, Qinghong; Kong, Jiawen; Liang, Jiahao; El-Din, Mohamed Gamal; Zhao, Peng; Xie, Wenyu; Chen, Chunmao</t>
  </si>
  <si>
    <t>https://www.webofscience.com/api/gateway?GWVersion=2&amp;SrcAuth=InCites&amp;SrcApp=tsm_test&amp;DestApp=WOS_CPL&amp;DestLinkType=FullRecord&amp;KeyUT=ISI:000888582000005</t>
  </si>
  <si>
    <t>WOS:000534353300016</t>
  </si>
  <si>
    <t>10.1039/d0cc02124e</t>
  </si>
  <si>
    <t>MEDLINE:32267263</t>
  </si>
  <si>
    <t>Nitrogen and atomic Ni co-doped carbon material for sodium ion storage</t>
  </si>
  <si>
    <t>Lv, Yiju; He, Qian; He, Xiaohui; Wang, Yongqing; Yi, Jin; Ji, Hongbing</t>
  </si>
  <si>
    <t>5182-5185</t>
  </si>
  <si>
    <t>https://www.webofscience.com/api/gateway?GWVersion=2&amp;SrcAuth=InCites&amp;SrcApp=tsm_test&amp;DestApp=WOS_CPL&amp;DestLinkType=FullRecord&amp;KeyUT=ISI:000534353300016</t>
  </si>
  <si>
    <t>WOS:000380417900067</t>
  </si>
  <si>
    <t>10.1016/j.ijleo.2016.05.069</t>
  </si>
  <si>
    <t>Multiple attractors and dynamic analysis of a no-equilibrium chaotic system</t>
  </si>
  <si>
    <t>Zuo, Jing-long; Li, Chun-Lai</t>
  </si>
  <si>
    <t>7952-7957</t>
  </si>
  <si>
    <t>https://www.webofscience.com/api/gateway?GWVersion=2&amp;SrcAuth=InCites&amp;SrcApp=tsm_test&amp;DestApp=WOS_CPL&amp;DestLinkType=FullRecord&amp;KeyUT=ISI:000380417900067</t>
  </si>
  <si>
    <t>WOS:000373738900005</t>
  </si>
  <si>
    <t>10.1002/wcm.2561</t>
  </si>
  <si>
    <t>MANCL: a multi-anchor nodes collaborative localization algorithm for underwater acoustic sensor networks</t>
  </si>
  <si>
    <t>Han, Guangjie; Zhang, Chenyu; Liu, Tongqing; Shu, Lei</t>
  </si>
  <si>
    <t>682-702</t>
  </si>
  <si>
    <t>https://www.webofscience.com/api/gateway?GWVersion=2&amp;SrcAuth=InCites&amp;SrcApp=tsm_test&amp;DestApp=WOS_CPL&amp;DestLinkType=FullRecord&amp;KeyUT=ISI:000373738900005</t>
  </si>
  <si>
    <t>WOS:000599528200001</t>
  </si>
  <si>
    <t>10.1002/dac.4683</t>
  </si>
  <si>
    <t>Internet of things in health management systems: A review</t>
  </si>
  <si>
    <t>Huang, Jinbo; Wu, Xianjun; Huang, Wendong; Wu, Xiaoli; Wang, S.</t>
  </si>
  <si>
    <t>INTERNATIONAL JOURNAL OF COMMUNICATION SYSTEMS</t>
  </si>
  <si>
    <t>https://www.webofscience.com/api/gateway?GWVersion=2&amp;SrcAuth=InCites&amp;SrcApp=tsm_test&amp;DestApp=WOS_CPL&amp;DestLinkType=FullRecord&amp;KeyUT=ISI:000599528200001</t>
  </si>
  <si>
    <t>WOS:000594724900004</t>
  </si>
  <si>
    <t>10.1016/j.jnutbio.2020.108517</t>
  </si>
  <si>
    <t>MEDLINE:33011286</t>
  </si>
  <si>
    <t>Heat treatment of galangin and kaempferol inhibits their benefits to improve barrier function in rat intestinal epithelial cells</t>
  </si>
  <si>
    <t>Fan, Jing; Zhao, Xin-Huai; Li, Tie-Jing</t>
  </si>
  <si>
    <t>JOURNAL OF NUTRITIONAL BIOCHEMISTRY</t>
  </si>
  <si>
    <t>https://www.webofscience.com/api/gateway?GWVersion=2&amp;SrcAuth=InCites&amp;SrcApp=tsm_test&amp;DestApp=WOS_CPL&amp;DestLinkType=FullRecord&amp;KeyUT=ISI:000594724900004</t>
  </si>
  <si>
    <t>WOS:000844673500002</t>
  </si>
  <si>
    <t>10.1016/j.jenvman.2022.115771</t>
  </si>
  <si>
    <t>MEDLINE:35982569</t>
  </si>
  <si>
    <t>Fate and mechanistic insights into nanoscale zerovalent iron (nZVI) activation of sludge derived biochar reacted with Cr(VI)</t>
  </si>
  <si>
    <t>Huang, Xuyin; Niu, Xiaojun; Zhang, Dongqing; Li, Xiaoqin; Li, Haoshen; Wang, Ziyuan; Lin, Zhang; Fu, Mingli</t>
  </si>
  <si>
    <t>https://www.webofscience.com/api/gateway?GWVersion=2&amp;SrcAuth=InCites&amp;SrcApp=tsm_test&amp;DestApp=WOS_CPL&amp;DestLinkType=FullRecord&amp;KeyUT=ISI:000844673500002</t>
  </si>
  <si>
    <t>WOS:000501412000007</t>
  </si>
  <si>
    <t>10.1016/j.ibiod.2019.104791</t>
  </si>
  <si>
    <t>Evidence and mechanism of biological formation of phosphine from the perspective of the tricarboxylic acid cycle</t>
  </si>
  <si>
    <t>Fan, Yimin; Lv, Mengyu; Niu, Xiaojun; Ma, Jinling; Song, Qi</t>
  </si>
  <si>
    <t>INTERNATIONAL BIODETERIORATION &amp; BIODEGRADATION</t>
  </si>
  <si>
    <t>https://www.webofscience.com/api/gateway?GWVersion=2&amp;SrcAuth=InCites&amp;SrcApp=tsm_test&amp;DestApp=WOS_CPL&amp;DestLinkType=FullRecord&amp;KeyUT=ISI:000501412000007</t>
  </si>
  <si>
    <t>WOS:000468251100006</t>
  </si>
  <si>
    <t>10.1016/j.jmbbm.2019.03.027</t>
  </si>
  <si>
    <t>MEDLINE:30954914</t>
  </si>
  <si>
    <t>Evaluation of mechanical properties and shrinkage stress of thiol-ene-methacrylate dental composites with synthesized fluorinated allyl ether</t>
  </si>
  <si>
    <t>Fu, Wen; Wang, Li; He, Jingwei</t>
  </si>
  <si>
    <t>JOURNAL OF THE MECHANICAL BEHAVIOR OF BIOMEDICAL MATERIALS</t>
  </si>
  <si>
    <t>53-59</t>
  </si>
  <si>
    <t>https://www.webofscience.com/api/gateway?GWVersion=2&amp;SrcAuth=InCites&amp;SrcApp=tsm_test&amp;DestApp=WOS_CPL&amp;DestLinkType=FullRecord&amp;KeyUT=ISI:000468251100006</t>
  </si>
  <si>
    <t>WOS:000594513500001</t>
  </si>
  <si>
    <t>10.3390/nano10112096</t>
  </si>
  <si>
    <t>MEDLINE:33105770</t>
  </si>
  <si>
    <t>Efficient Photocatalytic Hydrogen Evolution over TiO2-X Mesoporous Spheres-ZnO Nanorods Heterojunction</t>
  </si>
  <si>
    <t>Zhang, BingKe; Li, Qi; Wang, Dongbo; Wang, Jinzhong; Jiang, Baojiang; Jiao, Shujie; Liu, DongHao; Zeng, Zhi; Zhao, ChenChen; Liu, YaXin; Xun, ZhiKun; Fang, Xuan; Gao, ShiYong; Zhang, Yong; Zhao, LianCheng</t>
  </si>
  <si>
    <t>NANOMATERIALS</t>
  </si>
  <si>
    <t>https://www.webofscience.com/api/gateway?GWVersion=2&amp;SrcAuth=InCites&amp;SrcApp=tsm_test&amp;DestApp=WOS_CPL&amp;DestLinkType=FullRecord&amp;KeyUT=ISI:000594513500001</t>
  </si>
  <si>
    <t>WOS:000342605500001</t>
  </si>
  <si>
    <t>10.6138/JIT.2014.15.5.01</t>
  </si>
  <si>
    <t>Efficient Multi-Attribute Query Processing in Heterogeneous Wireless Sensor Networks</t>
  </si>
  <si>
    <t>Zhou, Zhangbing; Zhao, Deng; Shu, Lei; Chao, Han-Chieh</t>
  </si>
  <si>
    <t>JOURNAL OF INTERNET TECHNOLOGY</t>
  </si>
  <si>
    <t>699-712</t>
  </si>
  <si>
    <t>https://www.webofscience.com/api/gateway?GWVersion=2&amp;SrcAuth=InCites&amp;SrcApp=tsm_test&amp;DestApp=WOS_CPL&amp;DestLinkType=FullRecord&amp;KeyUT=ISI:000342605500001</t>
  </si>
  <si>
    <t>WOS:000620770500001</t>
  </si>
  <si>
    <t>10.2147/IJN.S291090</t>
  </si>
  <si>
    <t>MEDLINE:33658780</t>
  </si>
  <si>
    <t>Dual Functional Eudragit® S100/L30D-55 and PLGA Colon-Targeted Nanoparticles of Iridoid Glycoside for Improved Treatment of Induced Ulcerative Colitis</t>
  </si>
  <si>
    <t>Gao, Chenzhe; Yu, Shen; Zhang, Xiaonan; Dang, Yanxin; Han, Dan-dan; Liu, Xin; Han, Janchun; Hui, Mizhou</t>
  </si>
  <si>
    <t>INTERNATIONAL JOURNAL OF NANOMEDICINE</t>
  </si>
  <si>
    <t>1405-1422</t>
  </si>
  <si>
    <t>https://www.webofscience.com/api/gateway?GWVersion=2&amp;SrcAuth=InCites&amp;SrcApp=tsm_test&amp;DestApp=WOS_CPL&amp;DestLinkType=FullRecord&amp;KeyUT=ISI:000620770500001</t>
  </si>
  <si>
    <t>WOS:000799836600001</t>
  </si>
  <si>
    <t>10.1016/j.cej.2022.135943</t>
  </si>
  <si>
    <t>Directional utilization disorder charge via In-plane driving force of functionalized graphite carbon nitride for the robust photocatalytic degradation of fluoroquinolone</t>
  </si>
  <si>
    <t>Zhong, Jiapeng; Ni, Tianjun; Huang, Jiaxing; Li, Daguang; Tan, Cuiwen; Liu, Yang; Chen, Ping; Wen, Chenghui; Liu, Haijin; Wang, Zhongquan; Lv, Wenying; Liu, Guoguang</t>
  </si>
  <si>
    <t>https://www.webofscience.com/api/gateway?GWVersion=2&amp;SrcAuth=InCites&amp;SrcApp=tsm_test&amp;DestApp=WOS_CPL&amp;DestLinkType=FullRecord&amp;KeyUT=ISI:000799836600001</t>
  </si>
  <si>
    <t>WOS:000761775800001</t>
  </si>
  <si>
    <t>10.1002/cjoc.202100812</t>
  </si>
  <si>
    <t>Copper-Mediated and Catalyzed C-H Bond Amination via Chelation Assistance: Scope, Mechanism and Synthetic Applications</t>
  </si>
  <si>
    <t>Ma, Jiao-li; Zhou, Xu-Ming; Guo, Peng-Hu; Cheng, Hui-Cheng; Ji, Hong-Bing</t>
  </si>
  <si>
    <t>CHINESE JOURNAL OF CHEMISTRY</t>
  </si>
  <si>
    <t>1204-1223</t>
  </si>
  <si>
    <t>https://www.webofscience.com/api/gateway?GWVersion=2&amp;SrcAuth=InCites&amp;SrcApp=tsm_test&amp;DestApp=WOS_CPL&amp;DestLinkType=FullRecord&amp;KeyUT=ISI:000761775800001</t>
  </si>
  <si>
    <t>WOS:000525323600008</t>
  </si>
  <si>
    <t>10.1016/j.jclepro.2020.120713</t>
  </si>
  <si>
    <t>Adaptation of methane recovery, sludge characteristics and evolution of microbial community response to elevated nitrate under the methanogenic condition</t>
  </si>
  <si>
    <t>Yi, Xiaohui; Wu, Renren; Han, Donghui; Li, Yan; Li, Xiaoyong; Niu, Guoqiang; Huang, Mingzhi; Ying, Guang-Guo</t>
  </si>
  <si>
    <t>https://www.webofscience.com/api/gateway?GWVersion=2&amp;SrcAuth=InCites&amp;SrcApp=tsm_test&amp;DestApp=WOS_CPL&amp;DestLinkType=FullRecord&amp;KeyUT=ISI:000525323600008</t>
  </si>
  <si>
    <t>WOS:000929361200001</t>
  </si>
  <si>
    <t>10.1002/eem2.12577</t>
  </si>
  <si>
    <t>Achieving Synergistic Improvement in Dielectric and Energy Storage Properties of All-Organic Poly(Methyl Methacrylate)-Based Copolymers Via Establishing Charge Traps</t>
  </si>
  <si>
    <t>He, Guanghu; Luo, Huang; Yan, Chuanfang; Wan, Yuting; Wu, Dang; Luo, Hang; Liu, Yuan; Chen, Sheng</t>
  </si>
  <si>
    <t>ENERGY &amp; ENVIRONMENTAL MATERIALS</t>
  </si>
  <si>
    <t>https://www.webofscience.com/api/gateway?GWVersion=2&amp;SrcAuth=InCites&amp;SrcApp=tsm_test&amp;DestApp=WOS_CPL&amp;DestLinkType=FullRecord&amp;KeyUT=ISI:000929361200001</t>
  </si>
  <si>
    <t>WOS:000786645500001</t>
  </si>
  <si>
    <t>10.1039/d2dt00669c</t>
  </si>
  <si>
    <t>MEDLINE:35466977</t>
  </si>
  <si>
    <t>A new class of nickel(II) oxyquinoline-bipyridine complexes as potent anticancer agents induces apoptosis and autophagy in A549/DDP tumor cells through mitophagy pathways</t>
  </si>
  <si>
    <t>Wang, Zhen-Feng; Wei, Qiao-Chang; Li, Jin-Xian; Zhou, Zhen; Zhang, Shu-Hua</t>
  </si>
  <si>
    <t>7154-7163</t>
  </si>
  <si>
    <t>https://www.webofscience.com/api/gateway?GWVersion=2&amp;SrcAuth=InCites&amp;SrcApp=tsm_test&amp;DestApp=WOS_CPL&amp;DestLinkType=FullRecord&amp;KeyUT=ISI:000786645500001</t>
  </si>
  <si>
    <t>WOS:000781299000001</t>
  </si>
  <si>
    <t>10.3390/math10071022</t>
  </si>
  <si>
    <t>A RUL Prediction Method of Small Sample Equipment Based on DCNN-BiLSTM and Domain Adaptation</t>
  </si>
  <si>
    <t>Chen, Wenbai; Chen, Weizhao; Liu, Huixiang; Wang, Yiqun; Bi, Chunli; Gu, Yu</t>
  </si>
  <si>
    <t>MATHEMATICS</t>
  </si>
  <si>
    <t>https://www.webofscience.com/api/gateway?GWVersion=2&amp;SrcAuth=InCites&amp;SrcApp=tsm_test&amp;DestApp=WOS_CPL&amp;DestLinkType=FullRecord&amp;KeyUT=ISI:000781299000001</t>
  </si>
  <si>
    <t>WOS:000361788200012</t>
  </si>
  <si>
    <t>10.3390/s150715033</t>
  </si>
  <si>
    <t>MEDLINE:26131665</t>
  </si>
  <si>
    <t>A Novel Two-Tier Cooperative Caching Mechanism for the Optimization of Multi-Attribute Periodic Queries in Wireless Sensor Networks</t>
  </si>
  <si>
    <t>Zhou, Zhangbing; Zhao, Deng; Shu, Lei; Tsang, Kim-Fung</t>
  </si>
  <si>
    <t>15033-15066</t>
  </si>
  <si>
    <t>https://www.webofscience.com/api/gateway?GWVersion=2&amp;SrcAuth=InCites&amp;SrcApp=tsm_test&amp;DestApp=WOS_CPL&amp;DestLinkType=FullRecord&amp;KeyUT=ISI:000361788200012</t>
  </si>
  <si>
    <t>WOS:000570079000001</t>
  </si>
  <si>
    <t>10.1109/ACCESS.2020.3020906</t>
  </si>
  <si>
    <t>A Fault Diagnosis Method Based on Improved Adaptive Filtering and Joint Distribution Adaptation</t>
  </si>
  <si>
    <t>Xu, Zhang; Darong, Huang; Sun, Guoxi; Yongchao, Wang</t>
  </si>
  <si>
    <t>159683-159695</t>
  </si>
  <si>
    <t>https://www.webofscience.com/api/gateway?GWVersion=2&amp;SrcAuth=InCites&amp;SrcApp=tsm_test&amp;DestApp=WOS_CPL&amp;DestLinkType=FullRecord&amp;KeyUT=ISI:000570079000001</t>
  </si>
  <si>
    <t>WOS:000592625700008</t>
  </si>
  <si>
    <t>10.1016/j.jorganchem.2020.121597</t>
  </si>
  <si>
    <t>ZIF-67 with precursor concentration-dependence morphology for aerobic oxidation of toluene</t>
  </si>
  <si>
    <t>Xiao, Yepeng; Song, Bingcheng; Chen, Yaju; Cheng, Lihua; Ren, Qinggang</t>
  </si>
  <si>
    <t>JOURNAL OF ORGANOMETALLIC CHEMISTRY</t>
  </si>
  <si>
    <t>https://www.webofscience.com/api/gateway?GWVersion=2&amp;SrcAuth=InCites&amp;SrcApp=tsm_test&amp;DestApp=WOS_CPL&amp;DestLinkType=FullRecord&amp;KeyUT=ISI:000592625700008</t>
  </si>
  <si>
    <t>WOS:000463608700020</t>
  </si>
  <si>
    <t>10.1007/s11104-019-03967-5</t>
  </si>
  <si>
    <t>Waterlogging tolerance of Bidens pilosa translates to increased competitiveness compared to native Bidens biternata</t>
  </si>
  <si>
    <t>Yue, Maofeng; Shen, Hao; Li, Weihua; Chen, Jinfeng; Ye, Wanhui; Tian, Xingshan; Yin, Aiguo; Cheng, Shuiming</t>
  </si>
  <si>
    <t>PLANT AND SOIL</t>
  </si>
  <si>
    <t>301-311</t>
  </si>
  <si>
    <t>https://www.webofscience.com/api/gateway?GWVersion=2&amp;SrcAuth=InCites&amp;SrcApp=tsm_test&amp;DestApp=WOS_CPL&amp;DestLinkType=FullRecord&amp;KeyUT=ISI:000463608700020</t>
  </si>
  <si>
    <t>WOS:000389669700001</t>
  </si>
  <si>
    <t>Use of manganese dioxide as oxidant in polymerization of aniline on carbon black for supercapacitor performance</t>
  </si>
  <si>
    <t>Liu, Zhisen; Li, Zesheng; Li, Dehao; Yin, Xudong; Liu, Zhenghui</t>
  </si>
  <si>
    <t>1105-1113</t>
  </si>
  <si>
    <t>https://www.webofscience.com/api/gateway?GWVersion=2&amp;SrcAuth=InCites&amp;SrcApp=tsm_test&amp;DestApp=WOS_CPL&amp;DestLinkType=FullRecord&amp;KeyUT=ISI:000389669700001</t>
  </si>
  <si>
    <t>WOS:000493566800003</t>
  </si>
  <si>
    <t>10.1109/TIFS.2019.2917160</t>
  </si>
  <si>
    <t>True-Color and Grayscale Video Person Re-Identification</t>
  </si>
  <si>
    <t>Ma, Fei; Jing, Xiao-Yuan; Zhu, Xiaoke; Tang, Zhenmin; Peng, Zhiping</t>
  </si>
  <si>
    <t>IEEE TRANSACTIONS ON INFORMATION FORENSICS AND SECURITY</t>
  </si>
  <si>
    <t>115-129</t>
  </si>
  <si>
    <t>https://www.webofscience.com/api/gateway?GWVersion=2&amp;SrcAuth=InCites&amp;SrcApp=tsm_test&amp;DestApp=WOS_CPL&amp;DestLinkType=FullRecord&amp;KeyUT=ISI:000493566800003</t>
  </si>
  <si>
    <t>WOS:000595084800001</t>
  </si>
  <si>
    <t>10.1016/j.jhazmat.2020.124038</t>
  </si>
  <si>
    <t>MEDLINE:33265052</t>
  </si>
  <si>
    <t>Transcriptome profiling of Pseudomonas aeruginosa YH reveals mechanisms of 2, 2′, 4, 4′-tetrabrominated diphenyl ether tolerance and biotransformation</t>
  </si>
  <si>
    <t>Tang, Shaoyu; Yin, Hua; Yu, Xiaolong; Chen, Shuona; Lu, Guining; Dang, Zhi</t>
  </si>
  <si>
    <t>https://www.webofscience.com/api/gateway?GWVersion=2&amp;SrcAuth=InCites&amp;SrcApp=tsm_test&amp;DestApp=WOS_CPL&amp;DestLinkType=FullRecord&amp;KeyUT=ISI:000595084800001</t>
  </si>
  <si>
    <t>WOS:000365365300024</t>
  </si>
  <si>
    <t>10.1016/j.physleta.2015.10.034</t>
  </si>
  <si>
    <t>The asymmetric solitons in two-dimensional parity time-symmetric potentials</t>
  </si>
  <si>
    <t>Chen, Haibo; Hu, Sumei</t>
  </si>
  <si>
    <t>PHYSICS LETTERS A</t>
  </si>
  <si>
    <t>162-165</t>
  </si>
  <si>
    <t>https://www.webofscience.com/api/gateway?GWVersion=2&amp;SrcAuth=InCites&amp;SrcApp=tsm_test&amp;DestApp=WOS_CPL&amp;DestLinkType=FullRecord&amp;KeyUT=ISI:000365365300024</t>
  </si>
  <si>
    <t>WOS:000419109800007</t>
  </si>
  <si>
    <t>10.1016/j.camss.2017.10.003</t>
  </si>
  <si>
    <t>The application of nonlocal theory method in the coarse-grained molecular dynamics simulations of long-chain polylactic acid</t>
  </si>
  <si>
    <t>Li, Xiongjun; Xiao, Tan; Xiao, Neng</t>
  </si>
  <si>
    <t>ACTA MECHANICA SOLIDA SINICA</t>
  </si>
  <si>
    <t>630-637</t>
  </si>
  <si>
    <t>https://www.webofscience.com/api/gateway?GWVersion=2&amp;SrcAuth=InCites&amp;SrcApp=tsm_test&amp;DestApp=WOS_CPL&amp;DestLinkType=FullRecord&amp;KeyUT=ISI:000419109800007</t>
  </si>
  <si>
    <t>WOS:000583768900001</t>
  </si>
  <si>
    <t>10.1002/app.50223</t>
  </si>
  <si>
    <t>Synthesis and synergistic flame-retardant effects of rigid polyurethane foams used reactive DOPO-based polyols combination with expandable graphite</t>
  </si>
  <si>
    <t>Xu, Jingshui; Wu, Yuqiang; Zhang, Bangling; Zhang, Guoliang</t>
  </si>
  <si>
    <t>https://www.webofscience.com/api/gateway?GWVersion=2&amp;SrcAuth=InCites&amp;SrcApp=tsm_test&amp;DestApp=WOS_CPL&amp;DestLinkType=FullRecord&amp;KeyUT=ISI:000583768900001</t>
  </si>
  <si>
    <t>WOS:000774182900001</t>
  </si>
  <si>
    <t>10.1039/d1qi01646f</t>
  </si>
  <si>
    <t>Synergistic effect between 1D Co3S4/MoS2 heterostructures to boost the performance for alkaline overall water splitting</t>
  </si>
  <si>
    <t>Li, Zilong; Xu, Weilong; Yu, Xiaolong; Yang, Sanxi; Zhou, Yang; Zhou, Kai; Wu, Qikai; Ning, Shunlian; Luo, Mi; Zhao, Dengke; Wang, Nan</t>
  </si>
  <si>
    <t>2139-2149</t>
  </si>
  <si>
    <t>https://www.webofscience.com/api/gateway?GWVersion=2&amp;SrcAuth=InCites&amp;SrcApp=tsm_test&amp;DestApp=WOS_CPL&amp;DestLinkType=FullRecord&amp;KeyUT=ISI:000774182900001</t>
  </si>
  <si>
    <t>WOS:000777224800002</t>
  </si>
  <si>
    <t>10.1016/j.nantod.2022.101421</t>
  </si>
  <si>
    <t>Superior peroxidase mimetic activity induced by topological surface states of Weyl semimetal WTe2</t>
  </si>
  <si>
    <t>Chen, Yuan; He, Yan; Xu, Huakai; Du, Chun; Wu, Xiaoju; Yang, Guowei</t>
  </si>
  <si>
    <t>NANO TODAY</t>
  </si>
  <si>
    <t>https://www.webofscience.com/api/gateway?GWVersion=2&amp;SrcAuth=InCites&amp;SrcApp=tsm_test&amp;DestApp=WOS_CPL&amp;DestLinkType=FullRecord&amp;KeyUT=ISI:000777224800002</t>
  </si>
  <si>
    <t>WOS:000938804800001</t>
  </si>
  <si>
    <t>10.1016/j.apmt.2023.101742</t>
  </si>
  <si>
    <t>State-of-the-art progress in Ag3PO4-based photocatalysts: Rational design regulation and perspective</t>
  </si>
  <si>
    <t>Zhuang, Huaqiang; Chen, Xin; Xia, Jun; Lu, Kangqiang; Huang, Weiya; Liu, Xiaobin; Yu, Changlin; Yang, Kai</t>
  </si>
  <si>
    <t>APPLIED MATERIALS TODAY</t>
  </si>
  <si>
    <t>https://www.webofscience.com/api/gateway?GWVersion=2&amp;SrcAuth=InCites&amp;SrcApp=tsm_test&amp;DestApp=WOS_CPL&amp;DestLinkType=FullRecord&amp;KeyUT=ISI:000938804800001</t>
  </si>
  <si>
    <t>WOS:000678084600001</t>
  </si>
  <si>
    <t>10.12989/sem.2021.79.2.131</t>
  </si>
  <si>
    <t>Smart structural control and analysis for earthquake excited building with evolutionary design</t>
  </si>
  <si>
    <t>Chen, Z. Y.; Wang, Ruei-yuan; Meng, Yahui; Fu, Qiuli; Chen, Timothy</t>
  </si>
  <si>
    <t>131-139</t>
  </si>
  <si>
    <t>https://www.webofscience.com/api/gateway?GWVersion=2&amp;SrcAuth=InCites&amp;SrcApp=tsm_test&amp;DestApp=WOS_CPL&amp;DestLinkType=FullRecord&amp;KeyUT=ISI:000678084600001</t>
  </si>
  <si>
    <t>WOS:000389250100028</t>
  </si>
  <si>
    <t>10.1002/sec.1544</t>
  </si>
  <si>
    <t>SeCRoP: secure cluster head centered multi-hop routing protocol for mobile ad hoc networks</t>
  </si>
  <si>
    <t>Umar, Muhammad Muneer; Mehmood, Amjad; Song, Houbing</t>
  </si>
  <si>
    <t>3378-3387</t>
  </si>
  <si>
    <t>https://www.webofscience.com/api/gateway?GWVersion=2&amp;SrcAuth=InCites&amp;SrcApp=tsm_test&amp;DestApp=WOS_CPL&amp;DestLinkType=FullRecord&amp;KeyUT=ISI:000389250100028</t>
  </si>
  <si>
    <t>WOS:000804576500001</t>
  </si>
  <si>
    <t>10.3389/fenvs.2022.886515</t>
  </si>
  <si>
    <t>Revisiting the EKC Hypothesis With Export Diversification and Ecological Footprint Pressure Index for India: A RALS-Fourier Cointegration Test</t>
  </si>
  <si>
    <t>Pata, U. K.; Shahzad, Farrukh; Fareed, Zeeshan; Rehman, M. A.</t>
  </si>
  <si>
    <t>https://www.webofscience.com/api/gateway?GWVersion=2&amp;SrcAuth=InCites&amp;SrcApp=tsm_test&amp;DestApp=WOS_CPL&amp;DestLinkType=FullRecord&amp;KeyUT=ISI:000804576500001</t>
  </si>
  <si>
    <t>WOS:000399124700001</t>
  </si>
  <si>
    <t>Remaining Useful Life Prediction for Rotating Machinery Based on Optimal Degradation Indicator</t>
  </si>
  <si>
    <t>Qin, Aisong; Zhang, Qinghua; Hu, Qin; Sun, Guoxi; He, Jun; Lin, Shuiquan</t>
  </si>
  <si>
    <t>SHOCK AND VIBRATION</t>
  </si>
  <si>
    <t>https://www.webofscience.com/api/gateway?GWVersion=2&amp;SrcAuth=InCites&amp;SrcApp=tsm_test&amp;DestApp=WOS_CPL&amp;DestLinkType=FullRecord&amp;KeyUT=ISI:000399124700001</t>
  </si>
  <si>
    <t>WOS:000907613500001</t>
  </si>
  <si>
    <t>10.1039/d2nr04972d</t>
  </si>
  <si>
    <t>MEDLINE:36602001</t>
  </si>
  <si>
    <t>Rare-earth-doped indium oxide nanosphere-based gas sensor for highly sensitive formaldehyde detection at a low temperature</t>
  </si>
  <si>
    <t>Ma, Xiangyun; Zhu, Houjuan; Yu, Long; Li, Xin; Ye, Enyi; Li, Zibiao; Loh, Xian Jun; Wang, Suhua</t>
  </si>
  <si>
    <t>1609-1618</t>
  </si>
  <si>
    <t>https://www.webofscience.com/api/gateway?GWVersion=2&amp;SrcAuth=InCites&amp;SrcApp=tsm_test&amp;DestApp=WOS_CPL&amp;DestLinkType=FullRecord&amp;KeyUT=ISI:000907613500001</t>
  </si>
  <si>
    <t>WOS:000496607400002</t>
  </si>
  <si>
    <t>10.1016/j.enzmictec.2019.109386</t>
  </si>
  <si>
    <t>MEDLINE:31615658</t>
  </si>
  <si>
    <t>Preparation of cytochrome P450 enzyme-cobalt phosphate hybrid nano-flowers for oxidative coupling of benzylamine</t>
  </si>
  <si>
    <t>Wu, Kui; Zhang, Ying; Sun, Qingdi; Chai, Yuxin; He, Qian; Zhou, Xiantai; He, Xiaohui; Ji, Hongbing</t>
  </si>
  <si>
    <t>ENZYME AND MICROBIAL TECHNOLOGY</t>
  </si>
  <si>
    <t>https://www.webofscience.com/api/gateway?GWVersion=2&amp;SrcAuth=InCites&amp;SrcApp=tsm_test&amp;DestApp=WOS_CPL&amp;DestLinkType=FullRecord&amp;KeyUT=ISI:000496607400002</t>
  </si>
  <si>
    <t>WOS:000337791400001</t>
  </si>
  <si>
    <t>10.1186/1687-1499-2014-88</t>
  </si>
  <si>
    <t>Performance evaluation of a cooperative reputation system for vehicular delay-tolerant networks</t>
  </si>
  <si>
    <t>Dias, Joao A. F. F.; Rodrigues, Joel J. P. C.; Shu, Lei; Ullah, Sana</t>
  </si>
  <si>
    <t>https://www.webofscience.com/api/gateway?GWVersion=2&amp;SrcAuth=InCites&amp;SrcApp=tsm_test&amp;DestApp=WOS_CPL&amp;DestLinkType=FullRecord&amp;KeyUT=ISI:000337791400001</t>
  </si>
  <si>
    <t>WOS:000600589400008</t>
  </si>
  <si>
    <t>10.1016/j.catcom.2020.106195</t>
  </si>
  <si>
    <t>N-formylation of amines using phenylsilane and CO2 over ZnO catalyst under mild condition</t>
  </si>
  <si>
    <t>Wang, Pengbo; He, Qian; Zhang, Hao; Sun, Qingdi; Cheng, Yujie; Gan, Tao; He, Xiaohui; Ji, Hongbing</t>
  </si>
  <si>
    <t>https://www.webofscience.com/api/gateway?GWVersion=2&amp;SrcAuth=InCites&amp;SrcApp=tsm_test&amp;DestApp=WOS_CPL&amp;DestLinkType=FullRecord&amp;KeyUT=ISI:000600589400008</t>
  </si>
  <si>
    <t>WOS:000895327800002</t>
  </si>
  <si>
    <t>10.1016/j.scitotenv.2022.160214</t>
  </si>
  <si>
    <t>MEDLINE:36395837</t>
  </si>
  <si>
    <t>Multi-stage planning of LID-GREI urban drainage systems in response to land-use changes</t>
  </si>
  <si>
    <t>Zhang, Yu; Wang, Mo; Zhang, Dongqing; Lu, Zhongming; Bakhshipour, Amin E.; Liu, Ming; Jiang, Zhiyu; Li, Jianjun; Tan, Soon Keat</t>
  </si>
  <si>
    <t>https://www.webofscience.com/api/gateway?GWVersion=2&amp;SrcAuth=InCites&amp;SrcApp=tsm_test&amp;DestApp=WOS_CPL&amp;DestLinkType=FullRecord&amp;KeyUT=ISI:000895327800002</t>
  </si>
  <si>
    <t>WOS:000509661400008</t>
  </si>
  <si>
    <t>10.7717/peerj.8465</t>
  </si>
  <si>
    <t>MEDLINE:32025382</t>
  </si>
  <si>
    <t>Light-harvesting chlorophyll a/b-binding protein-coding genes in jatropha and the comparison with castor, cassava and arabidopsis</t>
  </si>
  <si>
    <t>Zhao, Yongguo; Kong, Hua; Guo, Yunling; Zou, Zhi</t>
  </si>
  <si>
    <t>PEERJ</t>
  </si>
  <si>
    <t>https://www.webofscience.com/api/gateway?GWVersion=2&amp;SrcAuth=InCites&amp;SrcApp=tsm_test&amp;DestApp=WOS_CPL&amp;DestLinkType=FullRecord&amp;KeyUT=ISI:000509661400008</t>
  </si>
  <si>
    <t>WOS:000380624500055</t>
  </si>
  <si>
    <t>10.1016/j.jtice.2016.05.044</t>
  </si>
  <si>
    <t>Large area synthesis of well-dispersed β-MnO2 nanorods and their electrochemical supercapacitive performances</t>
  </si>
  <si>
    <t>Li, Zesheng; Liu, Zhisen; Li, Bolin; Li, Dehao; Liu, Zhenghui; Wang, Hongqiang; Li, Qingyu</t>
  </si>
  <si>
    <t>544-551</t>
  </si>
  <si>
    <t>https://www.webofscience.com/api/gateway?GWVersion=2&amp;SrcAuth=InCites&amp;SrcApp=tsm_test&amp;DestApp=WOS_CPL&amp;DestLinkType=FullRecord&amp;KeyUT=ISI:000380624500055</t>
  </si>
  <si>
    <t>WOS:000491295800124</t>
  </si>
  <si>
    <t>10.1109/JIOT.2019.2924317</t>
  </si>
  <si>
    <t>LBS: A Beacon Synchronization Scheme With Higher Schedulability for IEEE 802.15.4 Cluster-Tree-Based IoT Applications</t>
  </si>
  <si>
    <t>Choudhury, Nikumani; Matam, Rakesh; Mukherjee, Mithun; Lloret, Jaime</t>
  </si>
  <si>
    <t>8883-8896</t>
  </si>
  <si>
    <t>https://www.webofscience.com/api/gateway?GWVersion=2&amp;SrcAuth=InCites&amp;SrcApp=tsm_test&amp;DestApp=WOS_CPL&amp;DestLinkType=FullRecord&amp;KeyUT=ISI:000491295800124</t>
  </si>
  <si>
    <t>WOS:000649670200004</t>
  </si>
  <si>
    <t>10.1016/j.inoche.2021.108605</t>
  </si>
  <si>
    <t>In situ growth of NiFe MOF/NF by controlling solvent mixtures as efficient electrocatalyst in oxygen evolution</t>
  </si>
  <si>
    <t>Jia, Jingwen; Wei, Longfu; Li, Fang; Yu, Changlin; Yang, Kai; Liang, Tongxiang</t>
  </si>
  <si>
    <t>INORGANIC CHEMISTRY COMMUNICATIONS</t>
  </si>
  <si>
    <t>https://www.webofscience.com/api/gateway?GWVersion=2&amp;SrcAuth=InCites&amp;SrcApp=tsm_test&amp;DestApp=WOS_CPL&amp;DestLinkType=FullRecord&amp;KeyUT=ISI:000649670200004</t>
  </si>
  <si>
    <t>WOS:000672597300004</t>
  </si>
  <si>
    <t>10.1016/j.ijhydene.2021.05.045</t>
  </si>
  <si>
    <t>Impact of dehydrogenation on the methanol oxidation reaction occurring on carbon nanotubes supported Pt catalyst with low Pt loading</t>
  </si>
  <si>
    <t>Luo, Lanping; Xu, Da; Li, Lingling; Li, Xiang</t>
  </si>
  <si>
    <t>25277-25283</t>
  </si>
  <si>
    <t>https://www.webofscience.com/api/gateway?GWVersion=2&amp;SrcAuth=InCites&amp;SrcApp=tsm_test&amp;DestApp=WOS_CPL&amp;DestLinkType=FullRecord&amp;KeyUT=ISI:000672597300004</t>
  </si>
  <si>
    <t>WOS:000512219600006</t>
  </si>
  <si>
    <t>10.1016/j.ceramint.2019.09.288</t>
  </si>
  <si>
    <t>High-porosity whisker-mullite/corundum membrane support prepared from recycled industrial waste coal cinder</t>
  </si>
  <si>
    <t>Li, Lingling; Cao, Gengyu; Zhao, Ruiming; Wang, Li; Wu, Shikui</t>
  </si>
  <si>
    <t>4086-4094</t>
  </si>
  <si>
    <t>https://www.webofscience.com/api/gateway?GWVersion=2&amp;SrcAuth=InCites&amp;SrcApp=tsm_test&amp;DestApp=WOS_CPL&amp;DestLinkType=FullRecord&amp;KeyUT=ISI:000512219600006</t>
  </si>
  <si>
    <t>WOS:000687209000001</t>
  </si>
  <si>
    <t>10.1016/j.applthermaleng.2021.117314</t>
  </si>
  <si>
    <t>Heat transfer and entropy generation in two layered electroosmotic flow of power-law nanofluids through a microtube</t>
  </si>
  <si>
    <t>Deng, Shuyan; Li, Mingying; Yang, Ying; Xiao, Tan</t>
  </si>
  <si>
    <t>https://www.webofscience.com/api/gateway?GWVersion=2&amp;SrcAuth=InCites&amp;SrcApp=tsm_test&amp;DestApp=WOS_CPL&amp;DestLinkType=FullRecord&amp;KeyUT=ISI:000687209000001</t>
  </si>
  <si>
    <t>WOS:000754929300002</t>
  </si>
  <si>
    <t>10.1007/s00216-022-03901-2</t>
  </si>
  <si>
    <t>MEDLINE:35165778</t>
  </si>
  <si>
    <t>Green-emitting carbon quantum dots as a dual-mode fluorescent and colorimetric sensor for hypochlorite</t>
  </si>
  <si>
    <t>Bu, Yiming; Yu, Long; Su, Pengchen; Wang, Lingxiao; Sun, Zhenli; Sun, Mingtai; Wang, Xiangke; Huang, Dejian; Wang, Suhua</t>
  </si>
  <si>
    <t>ANALYTICAL AND BIOANALYTICAL CHEMISTRY</t>
  </si>
  <si>
    <t>2651-2660</t>
  </si>
  <si>
    <t>https://www.webofscience.com/api/gateway?GWVersion=2&amp;SrcAuth=InCites&amp;SrcApp=tsm_test&amp;DestApp=WOS_CPL&amp;DestLinkType=FullRecord&amp;KeyUT=ISI:000754929300002</t>
  </si>
  <si>
    <t>WOS:000395129600024</t>
  </si>
  <si>
    <t>10.1002/app.44842</t>
  </si>
  <si>
    <t>Glycerol-plasticized spirulina-poly(vinyl alcohol) films with improved mechanical performance</t>
  </si>
  <si>
    <t>Shi, Bo; Liang, Liang; Yang, Hui; Zhang, Liming; He, Fuan</t>
  </si>
  <si>
    <t>https://www.webofscience.com/api/gateway?GWVersion=2&amp;SrcAuth=InCites&amp;SrcApp=tsm_test&amp;DestApp=WOS_CPL&amp;DestLinkType=FullRecord&amp;KeyUT=ISI:000395129600024</t>
  </si>
  <si>
    <t>WOS:000338762900001</t>
  </si>
  <si>
    <t>10.1007/s10933-014-9774-6</t>
  </si>
  <si>
    <t>Evidence of late Holocene climate variability in the western Nanling Mountains, South China</t>
  </si>
  <si>
    <t>Zhong, Wei; Xue, Jibin; Ouyang, Jun; Cao, Jiayuan; Peng, Zhanghong</t>
  </si>
  <si>
    <t>JOURNAL OF PALEOLIMNOLOGY</t>
  </si>
  <si>
    <t>https://www.webofscience.com/api/gateway?GWVersion=2&amp;SrcAuth=InCites&amp;SrcApp=tsm_test&amp;DestApp=WOS_CPL&amp;DestLinkType=FullRecord&amp;KeyUT=ISI:000338762900001</t>
  </si>
  <si>
    <t>WOS:000843464600005</t>
  </si>
  <si>
    <t>10.1016/j.foodchem.2022.133884</t>
  </si>
  <si>
    <t>MEDLINE:35964575</t>
  </si>
  <si>
    <t>Europium-modified carbon nitride nanosheets for smartphone-based fluorescence sensitive recognition of anthrax biomarker dipicolinic acid</t>
  </si>
  <si>
    <t>Yuan, Mi; Jin, Yu; Yu, Long; Bu, Yiming; Sun, Mingtai; Yuan, Chao; Wang, Suhua</t>
  </si>
  <si>
    <t>https://www.webofscience.com/api/gateway?GWVersion=2&amp;SrcAuth=InCites&amp;SrcApp=tsm_test&amp;DestApp=WOS_CPL&amp;DestLinkType=FullRecord&amp;KeyUT=ISI:000843464600005</t>
  </si>
  <si>
    <t>WOS:000848436300004</t>
  </si>
  <si>
    <t>10.1016/j.jenvman.2022.115848</t>
  </si>
  <si>
    <t>MEDLINE:35987051</t>
  </si>
  <si>
    <t>Environmental, energy, and economic impact assessment of sludge management alternatives based on incineration</t>
  </si>
  <si>
    <t>Xiao, Huaping; Li, Kai; Zhang, Dongqing; Tang, Zhihua; Niu, Xiaojun; Yi, Linzi; Lin, Zhang; Fu, Mingli</t>
  </si>
  <si>
    <t>https://www.webofscience.com/api/gateway?GWVersion=2&amp;SrcAuth=InCites&amp;SrcApp=tsm_test&amp;DestApp=WOS_CPL&amp;DestLinkType=FullRecord&amp;KeyUT=ISI:000848436300004</t>
  </si>
  <si>
    <t>WOS:000946157000001</t>
  </si>
  <si>
    <t>10.1021/acsami.2c19209</t>
  </si>
  <si>
    <t>MEDLINE:36854656</t>
  </si>
  <si>
    <t>Efficient Doping Induced by Charge Transfer at the Hetero-Interface to Enhance Photocatalytic Performance</t>
  </si>
  <si>
    <t>Zhang, Bingke; Wang, Dongbo; Cao, Jiamu; Zhao, Chenchen; Pan, Jingwen; Liu, Donghao; Liu, Sihang; Zeng, Zhi; Chen, Tianyuan; Liu, Gang; Jiao, Shujie; Xu, Zhikun; Huang, Yuewu; Zhao, Liancheng; Wang, Jinzhong</t>
  </si>
  <si>
    <t>12924-12935</t>
  </si>
  <si>
    <t>https://www.webofscience.com/api/gateway?GWVersion=2&amp;SrcAuth=InCites&amp;SrcApp=tsm_test&amp;DestApp=WOS_CPL&amp;DestLinkType=FullRecord&amp;KeyUT=ISI:000946157000001</t>
  </si>
  <si>
    <t>WOS:000842009600003</t>
  </si>
  <si>
    <t>10.1016/j.biortech.2022.127683</t>
  </si>
  <si>
    <t>MEDLINE:35882314</t>
  </si>
  <si>
    <t>Effects of heavy metals and antibiotics on performances and mechanisms of anaerobic digestion</t>
  </si>
  <si>
    <t>Huang, Zhiwei; Niu, Qiuya; Nie, Wenkai; Li, Xiang; Yang, Chunping</t>
  </si>
  <si>
    <t>https://www.webofscience.com/api/gateway?GWVersion=2&amp;SrcAuth=InCites&amp;SrcApp=tsm_test&amp;DestApp=WOS_CPL&amp;DestLinkType=FullRecord&amp;KeyUT=ISI:000842009600003</t>
  </si>
  <si>
    <t>WOS:000378538700080</t>
  </si>
  <si>
    <t>10.1016/j.snb.2016.05.025</t>
  </si>
  <si>
    <t>Effect of the duplex length on the sensing performance of a displacement-based electrochemical nucleic acid sensor with an adjustable point mutation discrimination function</t>
  </si>
  <si>
    <t>Li, Fengqin; Xu, Yanmei; Yu, Xiang; Yu, Zhigang; Ji, Hongrui; Song, Yongbin; Yan, Hong; Zhang, Guiling</t>
  </si>
  <si>
    <t>648-657</t>
  </si>
  <si>
    <t>https://www.webofscience.com/api/gateway?GWVersion=2&amp;SrcAuth=InCites&amp;SrcApp=tsm_test&amp;DestApp=WOS_CPL&amp;DestLinkType=FullRecord&amp;KeyUT=ISI:000378538700080</t>
  </si>
  <si>
    <t>WOS:000358899200005</t>
  </si>
  <si>
    <t>10.1016/S0894-9166(15)30014-8</t>
  </si>
  <si>
    <t>EFFECTS OF DIFFERENT FUNCTIONALIZATION SCHEMES ON THE INTERFACIAL STRENGTH OF CARBON NANOTUBE POLYETHYLENE COMPOSITE</t>
  </si>
  <si>
    <t>Xiao, Tan; Liu, Juqing; Xiong, Huifang</t>
  </si>
  <si>
    <t>277-284</t>
  </si>
  <si>
    <t>https://www.webofscience.com/api/gateway?GWVersion=2&amp;SrcAuth=InCites&amp;SrcApp=tsm_test&amp;DestApp=WOS_CPL&amp;DestLinkType=FullRecord&amp;KeyUT=ISI:000358899200005</t>
  </si>
  <si>
    <t>WOS:000752017400009</t>
  </si>
  <si>
    <t>10.1109/TSC.2019.2920954</t>
  </si>
  <si>
    <t>Delay-Optimal Scheduling of VMs in a Queueing Cloud Computing System with Heterogeneous Workloads</t>
  </si>
  <si>
    <t>Guo, Mian; Guan, Quansheng; Chen, Weiqi; Ji, Fei; Peng, Zhiping</t>
  </si>
  <si>
    <t>IEEE TRANSACTIONS ON SERVICES COMPUTING</t>
  </si>
  <si>
    <t>110-123</t>
  </si>
  <si>
    <t>https://www.webofscience.com/api/gateway?GWVersion=2&amp;SrcAuth=InCites&amp;SrcApp=tsm_test&amp;DestApp=WOS_CPL&amp;DestLinkType=FullRecord&amp;KeyUT=ISI:000752017400009</t>
  </si>
  <si>
    <t>WOS:000409027000078</t>
  </si>
  <si>
    <t>10.1007/s10854-017-7236-4</t>
  </si>
  <si>
    <t>Convenient preparation of nitrogen-doped activated carbon from Macadamia nutshell and its application in supercapacitor</t>
  </si>
  <si>
    <t>Li, Zesheng; Liang, Qijun; Yang, Chengxiang; Zhang, Ling; Li, Bolin; Li, Dehao</t>
  </si>
  <si>
    <t>13880-13887</t>
  </si>
  <si>
    <t>https://www.webofscience.com/api/gateway?GWVersion=2&amp;SrcAuth=InCites&amp;SrcApp=tsm_test&amp;DestApp=WOS_CPL&amp;DestLinkType=FullRecord&amp;KeyUT=ISI:000409027000078</t>
  </si>
  <si>
    <t>WOS:000466161500007</t>
  </si>
  <si>
    <t>10.1002/ajoc.201900108</t>
  </si>
  <si>
    <t>Chlorothiomethylation of Alkynes with HCl and Dimethyl Sulfoxide: An Efficient Approach to (E)-α-chloro-β-(methylthio)alkenes</t>
  </si>
  <si>
    <t>Tong, Hanqing.; Chen, Cui; Liu, Weibing.; Pan, Yupeng.; Duan, Linhai.</t>
  </si>
  <si>
    <t>ASIAN JOURNAL OF ORGANIC CHEMISTRY</t>
  </si>
  <si>
    <t>479-481</t>
  </si>
  <si>
    <t>https://www.webofscience.com/api/gateway?GWVersion=2&amp;SrcAuth=InCites&amp;SrcApp=tsm_test&amp;DestApp=WOS_CPL&amp;DestLinkType=FullRecord&amp;KeyUT=ISI:000466161500007</t>
  </si>
  <si>
    <t>WOS:001051258800001</t>
  </si>
  <si>
    <t>10.1016/j.jhazmat.2023.132133</t>
  </si>
  <si>
    <t>MEDLINE:37499492</t>
  </si>
  <si>
    <t>Catalytic activity and reaction mechanisms of single-atom metals anchored on nitrogen-doped carbons for peroxymonosulfate activation</t>
  </si>
  <si>
    <t>Wu, Shaohua; Yang, Zhongwen; Zhou, Ziyang; Li, Xiang; Lin, Yan; Cheng, Jay J.; Yang, Chunping</t>
  </si>
  <si>
    <t>https://www.webofscience.com/api/gateway?GWVersion=2&amp;SrcAuth=InCites&amp;SrcApp=tsm_test&amp;DestApp=WOS_CPL&amp;DestLinkType=FullRecord&amp;KeyUT=ISI:001051258800001</t>
  </si>
  <si>
    <t>WOS:000668978100006</t>
  </si>
  <si>
    <t>10.1016/j.jhazmat.2021.125983</t>
  </si>
  <si>
    <t>MEDLINE:33975170</t>
  </si>
  <si>
    <t>Bioremediation of triphenyl phosphate by Pycnoporus sanguineus: Metabolic pathway, proteomic mechanism and biotoxicity assessment</t>
  </si>
  <si>
    <t>Feng, Mi; Zhou, Jiahua; Yu, Xiaolong; Wang, Hao; Guo, Yushuo; Mao, Wei</t>
  </si>
  <si>
    <t>https://www.webofscience.com/api/gateway?GWVersion=2&amp;SrcAuth=InCites&amp;SrcApp=tsm_test&amp;DestApp=WOS_CPL&amp;DestLinkType=FullRecord&amp;KeyUT=ISI:000668978100006</t>
  </si>
  <si>
    <t>WOS:000520138000010</t>
  </si>
  <si>
    <t>10.1007/s42729-019-00104-0</t>
  </si>
  <si>
    <t>Acidithiobacillus thiooxidans IW16 and Sulfur Synergistically with Struvite Aggrandize the Phosphorus Bioavailability to Wheat in Alkaline Soil</t>
  </si>
  <si>
    <t>Khan, Ahmad; Jilani, Ghulam; Zhang, Dongmei; Akbar, Saba; Malik, Kouser Majeed; Rukh, Shah; Mujtaba, Ghulam</t>
  </si>
  <si>
    <t>JOURNAL OF SOIL SCIENCE AND PLANT NUTRITION</t>
  </si>
  <si>
    <t>95-104</t>
  </si>
  <si>
    <t>https://www.webofscience.com/api/gateway?GWVersion=2&amp;SrcAuth=InCites&amp;SrcApp=tsm_test&amp;DestApp=WOS_CPL&amp;DestLinkType=FullRecord&amp;KeyUT=ISI:000520138000010</t>
  </si>
  <si>
    <t>WOS:000589738600001</t>
  </si>
  <si>
    <t>10.1109/ACCESS.2020.3033557</t>
  </si>
  <si>
    <t>A Two-Stage Framework for the Multi-User Multi-Data Center Job Scheduling and Resource Allocation</t>
  </si>
  <si>
    <t>Lin, Jianpeng; Cui, Delong; Peng, Zhiping; Li, Qirui; He, Jieguang</t>
  </si>
  <si>
    <t>197863-197874</t>
  </si>
  <si>
    <t>https://www.webofscience.com/api/gateway?GWVersion=2&amp;SrcAuth=InCites&amp;SrcApp=tsm_test&amp;DestApp=WOS_CPL&amp;DestLinkType=FullRecord&amp;KeyUT=ISI:000589738600001</t>
  </si>
  <si>
    <t>WOS:000497252300005</t>
  </si>
  <si>
    <t>10.1016/j.swevo.2019.100563</t>
  </si>
  <si>
    <t>A Multi Ant System based hybrid heuristic algorithm for Vehicle Routing Problem with Service Time Customization</t>
  </si>
  <si>
    <t>Wang, Yuan; Wang, Ling; Peng, Zhiping; Chen, Guangcai; Cai, Zhaoquan; Xing, Lining</t>
  </si>
  <si>
    <t>https://www.webofscience.com/api/gateway?GWVersion=2&amp;SrcAuth=InCites&amp;SrcApp=tsm_test&amp;DestApp=WOS_CPL&amp;DestLinkType=FullRecord&amp;KeyUT=ISI:000497252300005</t>
  </si>
  <si>
    <t>WOS:000343461200001</t>
  </si>
  <si>
    <t>A Mobile Anchor Assisted Localization Algorithm Based on Regular Hexagon in Wireless Sensor Networks</t>
  </si>
  <si>
    <t>Han, Guangjie; Zhang, Chenyu; Lloret, Jaime; Shu, Lei; Rodrigues, Joel J. P. C.</t>
  </si>
  <si>
    <t>SCIENTIFIC WORLD JOURNAL</t>
  </si>
  <si>
    <t>https://www.webofscience.com/api/gateway?GWVersion=2&amp;SrcAuth=InCites&amp;SrcApp=tsm_test&amp;DestApp=WOS_CPL&amp;DestLinkType=FullRecord&amp;KeyUT=ISI:000343461200001</t>
  </si>
  <si>
    <t>WOS:000373713600064</t>
  </si>
  <si>
    <t>10.3390/s16030368</t>
  </si>
  <si>
    <t>MEDLINE:26985896</t>
  </si>
  <si>
    <t>Wearable Sensor Localization Considering Mixed Distributed Sources in Health Monitoring Systems</t>
  </si>
  <si>
    <t>Wan, Liangtian; Han, Guangjie; Wang, Hao; Shu, Lei; Feng, Nanxing; Peng, Bao</t>
  </si>
  <si>
    <t>https://www.webofscience.com/api/gateway?GWVersion=2&amp;SrcAuth=InCites&amp;SrcApp=tsm_test&amp;DestApp=WOS_CPL&amp;DestLinkType=FullRecord&amp;KeyUT=ISI:000373713600064</t>
  </si>
  <si>
    <t>WOS:000346075100009</t>
  </si>
  <si>
    <t>10.1142/S0217979214502245</t>
  </si>
  <si>
    <t>Theoretical study of stability and electronic structure of the new type of ferroelectric materials XSnO3 (X = Mn, Zn, Fe, Mg)</t>
  </si>
  <si>
    <t>Zhu, Wei-Ling; Chen, Xing-Yuan; Zhao, Yu-Jun; Lai, Tian-Shu</t>
  </si>
  <si>
    <t>INTERNATIONAL JOURNAL OF MODERN PHYSICS B</t>
  </si>
  <si>
    <t>https://www.webofscience.com/api/gateway?GWVersion=2&amp;SrcAuth=InCites&amp;SrcApp=tsm_test&amp;DestApp=WOS_CPL&amp;DestLinkType=FullRecord&amp;KeyUT=ISI:000346075100009</t>
  </si>
  <si>
    <t>WOS:000342522800025</t>
  </si>
  <si>
    <t>10.1016/j.optcom.2014.05.061</t>
  </si>
  <si>
    <t>The optical solitons in the Scarff parity-time symmetric potentials</t>
  </si>
  <si>
    <t>Chen, Haibo; Hu, Sumei; Qi, Lingmin</t>
  </si>
  <si>
    <t>OPTICS COMMUNICATIONS</t>
  </si>
  <si>
    <t>139-147</t>
  </si>
  <si>
    <t>https://www.webofscience.com/api/gateway?GWVersion=2&amp;SrcAuth=InCites&amp;SrcApp=tsm_test&amp;DestApp=WOS_CPL&amp;DestLinkType=FullRecord&amp;KeyUT=ISI:000342522800025</t>
  </si>
  <si>
    <t>WOS:000657530300001</t>
  </si>
  <si>
    <t>10.1016/j.jallcom.2021.160068</t>
  </si>
  <si>
    <t>The distinct role of non-noble metal Cu NPs deposition in boosting the overall photocatalytic performance over a ternary Zn-based photocatalyst system</t>
  </si>
  <si>
    <t>Chen, Fanyun; Liu, Xingqiang; Zhou, Wanqin; Li, Fang; Yu, Changlin; Ji, Hongbing</t>
  </si>
  <si>
    <t>https://www.webofscience.com/api/gateway?GWVersion=2&amp;SrcAuth=InCites&amp;SrcApp=tsm_test&amp;DestApp=WOS_CPL&amp;DestLinkType=FullRecord&amp;KeyUT=ISI:000657530300001</t>
  </si>
  <si>
    <t>WOS:000535456500001</t>
  </si>
  <si>
    <t>10.1002/aoc.5712</t>
  </si>
  <si>
    <t>Synthesis, crystal structures, fluorescence, electrochemiluminescent properties, and Hirshfeld surface analysis of four Cu/Mn Schiff-basecomplexes</t>
  </si>
  <si>
    <t>Zeng, Yumei; Zhang, Haiyang; Zhang, Yujie; Ji, Fanghua; Liang, Jinlu; Zhang, Shuhua</t>
  </si>
  <si>
    <t>APPLIED ORGANOMETALLIC CHEMISTRY</t>
  </si>
  <si>
    <t>https://www.webofscience.com/api/gateway?GWVersion=2&amp;SrcAuth=InCites&amp;SrcApp=tsm_test&amp;DestApp=WOS_CPL&amp;DestLinkType=FullRecord&amp;KeyUT=ISI:000535456500001</t>
  </si>
  <si>
    <t>WOS:000709507900001</t>
  </si>
  <si>
    <t>10.1039/d1se01384j</t>
  </si>
  <si>
    <t>Sulfur vacancies engineered over Cd0.5Zn0.5S by Yb&lt;SUP&gt;3+&lt;/SUP&gt;/Er&lt;SUP&gt;3+&lt;/SUP&gt; co-doping for enhancing photocatalytic hydrogen evolution</t>
  </si>
  <si>
    <t>Mu, Ping; Zhou, Man; Yang, Kai; Zhou, Chensheng; Mi, Yuan; Yu, Zhenzhen; Lu, Kangqiang; Li, Zhengquan; Ouyang, Shaobo; Huang, Weiya; Yu, Changlin</t>
  </si>
  <si>
    <t>SUSTAINABLE ENERGY &amp; FUELS</t>
  </si>
  <si>
    <t>5814-5824</t>
  </si>
  <si>
    <t>https://www.webofscience.com/api/gateway?GWVersion=2&amp;SrcAuth=InCites&amp;SrcApp=tsm_test&amp;DestApp=WOS_CPL&amp;DestLinkType=FullRecord&amp;KeyUT=ISI:000709507900001</t>
  </si>
  <si>
    <t>WOS:000648786800001</t>
  </si>
  <si>
    <t>10.1002/aoc.6289</t>
  </si>
  <si>
    <t>Study of the dynamic adsorption and the effect of the presence of different cations and anions on the adsorption of As(V) on GUT-3</t>
  </si>
  <si>
    <t>Zhang, Zilong; Chen, Zhao; Xiao, Yu; Yi, Ming; Zheng, Xiao; Xie, Mingqi; Shen, Minglin</t>
  </si>
  <si>
    <t>https://www.webofscience.com/api/gateway?GWVersion=2&amp;SrcAuth=InCites&amp;SrcApp=tsm_test&amp;DestApp=WOS_CPL&amp;DestLinkType=FullRecord&amp;KeyUT=ISI:000648786800001</t>
  </si>
  <si>
    <t>WOS:000970791100018</t>
  </si>
  <si>
    <t>10.1109/TMM.2022.3140919</t>
  </si>
  <si>
    <t>Split and Connect: A Universal Tracklet Booster for Multi-Object Tracking</t>
  </si>
  <si>
    <t>Wang, Gaoang; Wang, Yizhou; Gu, Renshu; Hu, Weijie; Hwang, Jenq-Neng</t>
  </si>
  <si>
    <t>IEEE TRANSACTIONS ON MULTIMEDIA</t>
  </si>
  <si>
    <t>1256-1268</t>
  </si>
  <si>
    <t>https://www.webofscience.com/api/gateway?GWVersion=2&amp;SrcAuth=InCites&amp;SrcApp=tsm_test&amp;DestApp=WOS_CPL&amp;DestLinkType=FullRecord&amp;KeyUT=ISI:000970791100018</t>
  </si>
  <si>
    <t>WOS:000631974000061</t>
  </si>
  <si>
    <t>10.1039/d0ra09910d</t>
  </si>
  <si>
    <t>MEDLINE:35423647</t>
  </si>
  <si>
    <t>Simple and sensitive colorimetric sensors for the selective detection of Cu(ii)</t>
  </si>
  <si>
    <t>Liu, Meifang; Wang, Kequan; Wang, Hanlu; Lu, Jie; Xu, Shukang; Zhao, Lulu; Wang, Xilong; Du, Junming</t>
  </si>
  <si>
    <t>11732-11738</t>
  </si>
  <si>
    <t>https://www.webofscience.com/api/gateway?GWVersion=2&amp;SrcAuth=InCites&amp;SrcApp=tsm_test&amp;DestApp=WOS_CPL&amp;DestLinkType=FullRecord&amp;KeyUT=ISI:000631974000061</t>
  </si>
  <si>
    <t>WOS:000578810600001</t>
  </si>
  <si>
    <t>10.1109/ACCESS.2020.3021720</t>
  </si>
  <si>
    <t>Semi-Supervised Fuzzy C-Means Clustering Optimized by Simulated Annealing and Genetic Algorithm for Fault Diagnosis of Bearings</t>
  </si>
  <si>
    <t>Xiong, Jianbin; Liu, Xi; Zhu, Xingtong; Zhu, Hongbin; Li, Haiying; Zhang, Qinghua</t>
  </si>
  <si>
    <t>181976-181987</t>
  </si>
  <si>
    <t>https://www.webofscience.com/api/gateway?GWVersion=2&amp;SrcAuth=InCites&amp;SrcApp=tsm_test&amp;DestApp=WOS_CPL&amp;DestLinkType=FullRecord&amp;KeyUT=ISI:000578810600001</t>
  </si>
  <si>
    <t>WOS:000731871100003</t>
  </si>
  <si>
    <t>10.6023/cjoc202107023</t>
  </si>
  <si>
    <t>Research Progress of 1,3,5-Triazinanes in the Synthesis of Nitrogen-Containing Heterocycles</t>
  </si>
  <si>
    <t>Zhang, Jiantao; Zhou, Peng; Xiao, Duoduo; Liu, Weibing</t>
  </si>
  <si>
    <t>4154-4166</t>
  </si>
  <si>
    <t>https://www.webofscience.com/api/gateway?GWVersion=2&amp;SrcAuth=InCites&amp;SrcApp=tsm_test&amp;DestApp=WOS_CPL&amp;DestLinkType=FullRecord&amp;KeyUT=ISI:000731871100003</t>
  </si>
  <si>
    <t>WOS:000918165900001</t>
  </si>
  <si>
    <t>10.1088/1361-6501/acb0e9</t>
  </si>
  <si>
    <t>Remaining useful life prediction of bearings based on self-attention mechanism, multi-scale dilated causal convolution, and temporal convolution network</t>
  </si>
  <si>
    <t>Wei, Hao; Zhang, Qinghua; Gu, Yu</t>
  </si>
  <si>
    <t>MEASUREMENT SCIENCE AND TECHNOLOGY</t>
  </si>
  <si>
    <t>https://www.webofscience.com/api/gateway?GWVersion=2&amp;SrcAuth=InCites&amp;SrcApp=tsm_test&amp;DestApp=WOS_CPL&amp;DestLinkType=FullRecord&amp;KeyUT=ISI:000918165900001</t>
  </si>
  <si>
    <t>WOS:000591201300011</t>
  </si>
  <si>
    <t>10.1016/j.conbuildmat.2020.120512</t>
  </si>
  <si>
    <t>Recycling of construction and demolition waste to fabricate cost-effective anorthite ceramic membranes for enhanced separation of an oil-in-water emulsion</t>
  </si>
  <si>
    <t>Li, Lingling; Cao, Gengyu; Zhao, Ruiming; Wu, Shikui; Wang, Li; Li, Xiang; Zeng, Senwei</t>
  </si>
  <si>
    <t>https://www.webofscience.com/api/gateway?GWVersion=2&amp;SrcAuth=InCites&amp;SrcApp=tsm_test&amp;DestApp=WOS_CPL&amp;DestLinkType=FullRecord&amp;KeyUT=ISI:000591201300011</t>
  </si>
  <si>
    <t>WOS:000660305300003</t>
  </si>
  <si>
    <t>10.1016/j.petrol.2021.108724</t>
  </si>
  <si>
    <t>Recognition of interface and category of roadway roof strata based on drilling parameters</t>
  </si>
  <si>
    <t>Liu, Cancan; Zhan, Qinjian; Yang, Lu; Zheng, Xigui; Li, Peng; Shahani, Niaz Muhammad</t>
  </si>
  <si>
    <t>https://www.webofscience.com/api/gateway?GWVersion=2&amp;SrcAuth=InCites&amp;SrcApp=tsm_test&amp;DestApp=WOS_CPL&amp;DestLinkType=FullRecord&amp;KeyUT=ISI:000660305300003</t>
  </si>
  <si>
    <t>WOS:000784114900001</t>
  </si>
  <si>
    <t>10.1093/plphys/kiac118</t>
  </si>
  <si>
    <t>MEDLINE:35289870</t>
  </si>
  <si>
    <t>Re enhances anthocyanin and proanthocyanidin accumulation to produce red foliated cotton and brown fiber</t>
  </si>
  <si>
    <t>Wang, Nian; Zhang, Beibei; Yao, Tian; Shen, Chao; Wen, Tianwang; Zhang, Ruiting; Li, Yuanxue; Le, Yu; Li, Zhonghua; Zhang, Xianlong; Lin, Zhongxu</t>
  </si>
  <si>
    <t>PLANT PHYSIOLOGY</t>
  </si>
  <si>
    <t>1466-1481</t>
  </si>
  <si>
    <t>https://www.webofscience.com/api/gateway?GWVersion=2&amp;SrcAuth=InCites&amp;SrcApp=tsm_test&amp;DestApp=WOS_CPL&amp;DestLinkType=FullRecord&amp;KeyUT=ISI:000784114900001</t>
  </si>
  <si>
    <t>WOS:000620586900001</t>
  </si>
  <si>
    <t>10.3389/fpls.2020.629970</t>
  </si>
  <si>
    <t>MEDLINE:33633753</t>
  </si>
  <si>
    <t>QTL Mapping for Seed Germination Response to Drought Stress in Brassica napus</t>
  </si>
  <si>
    <t>Gad, Mahmoud; Chao, Hongbo; Li, Huaixin; Zhao, Weiguo; Lu, Guangyuan; Li, Maoteng</t>
  </si>
  <si>
    <t>https://www.webofscience.com/api/gateway?GWVersion=2&amp;SrcAuth=InCites&amp;SrcApp=tsm_test&amp;DestApp=WOS_CPL&amp;DestLinkType=FullRecord&amp;KeyUT=ISI:000620586900001</t>
  </si>
  <si>
    <t>WOS:000352691700002</t>
  </si>
  <si>
    <t>10.1007/s11036-014-0545-4</t>
  </si>
  <si>
    <t>Periodic Query Optimization Leveraging Popularity-Based Caching in Wireless Sensor Networks for Industrial IoT Applications</t>
  </si>
  <si>
    <t>Zhou, ZhangBing; Zhao, Deng; Xu, Xiaoling; Du, Chu; Sun, Huilin</t>
  </si>
  <si>
    <t>124-136</t>
  </si>
  <si>
    <t>https://www.webofscience.com/api/gateway?GWVersion=2&amp;SrcAuth=InCites&amp;SrcApp=tsm_test&amp;DestApp=WOS_CPL&amp;DestLinkType=FullRecord&amp;KeyUT=ISI:000352691700002</t>
  </si>
  <si>
    <t>WOS:000908271200001</t>
  </si>
  <si>
    <t>10.1002/smll.202206776</t>
  </si>
  <si>
    <t>MEDLINE:36610010</t>
  </si>
  <si>
    <t>P-Block Metal-Based Electrocatalysts for Nitrogen Reduction to Ammonia: A Minireview</t>
  </si>
  <si>
    <t>Li, Shaoquan; Wang, Yingnan; Du, Yue; Zhu, Xiao-Dong; Gao, Jian; Zhang, Yong-Chao; Wu, Gang</t>
  </si>
  <si>
    <t>https://www.webofscience.com/api/gateway?GWVersion=2&amp;SrcAuth=InCites&amp;SrcApp=tsm_test&amp;DestApp=WOS_CPL&amp;DestLinkType=FullRecord&amp;KeyUT=ISI:000908271200001</t>
  </si>
  <si>
    <t>WOS:000674453000001</t>
  </si>
  <si>
    <t>10.1016/j.ecoleng.2021.106291</t>
  </si>
  <si>
    <t>Occurrence and distribution of poly-and perfluoroalkyl substances (PFASs) in a surface flow constructed wetland</t>
  </si>
  <si>
    <t>Zhang, Dongqing; Li, Xia; Wang, Mo; Xie, Wenyu</t>
  </si>
  <si>
    <t>ECOLOGICAL ENGINEERING</t>
  </si>
  <si>
    <t>https://www.webofscience.com/api/gateway?GWVersion=2&amp;SrcAuth=InCites&amp;SrcApp=tsm_test&amp;DestApp=WOS_CPL&amp;DestLinkType=FullRecord&amp;KeyUT=ISI:000674453000001</t>
  </si>
  <si>
    <t>WOS:000749672400021</t>
  </si>
  <si>
    <t>10.1049/cje.2020.00.334</t>
  </si>
  <si>
    <t>Maximum Correntropy High-Order Extended Kalman Filter</t>
  </si>
  <si>
    <t>Sun Xiaohui; Wen Chenglin; Wen Tao</t>
  </si>
  <si>
    <t>CHINESE JOURNAL OF ELECTRONICS</t>
  </si>
  <si>
    <t>190-198</t>
  </si>
  <si>
    <t>https://www.webofscience.com/api/gateway?GWVersion=2&amp;SrcAuth=InCites&amp;SrcApp=tsm_test&amp;DestApp=WOS_CPL&amp;DestLinkType=FullRecord&amp;KeyUT=ISI:000749672400021</t>
  </si>
  <si>
    <t>WOS:000475866500001</t>
  </si>
  <si>
    <t>10.3389/fchem.2019.00502</t>
  </si>
  <si>
    <t>MEDLINE:31380347</t>
  </si>
  <si>
    <t>Mass Transfer Behavior of Benzene in Hierarchically Structured ZSM-5</t>
  </si>
  <si>
    <t>Meng, Xiuhong; Lin, Chunhui; Zhang, Youhua; Qin, Huibo; Cao, Shui; Duan, Linhai</t>
  </si>
  <si>
    <t>FRONTIERS IN CHEMISTRY</t>
  </si>
  <si>
    <t>https://www.webofscience.com/api/gateway?GWVersion=2&amp;SrcAuth=InCites&amp;SrcApp=tsm_test&amp;DestApp=WOS_CPL&amp;DestLinkType=FullRecord&amp;KeyUT=ISI:000475866500001</t>
  </si>
  <si>
    <t>WOS:000591303900046</t>
  </si>
  <si>
    <t>10.1109/MNET.001.2000004</t>
  </si>
  <si>
    <t>Leveraging Intelligent Computation Offloading with Fog/Edge Computing for Tactile Internet: Advantages and Limitations</t>
  </si>
  <si>
    <t>Mukherjee, Mithun; Guo, Mian; Lloret, Jaime; Zhang, Qi</t>
  </si>
  <si>
    <t>322-329</t>
  </si>
  <si>
    <t>https://www.webofscience.com/api/gateway?GWVersion=2&amp;SrcAuth=InCites&amp;SrcApp=tsm_test&amp;DestApp=WOS_CPL&amp;DestLinkType=FullRecord&amp;KeyUT=ISI:000591303900046</t>
  </si>
  <si>
    <t>WOS:000359139700006</t>
  </si>
  <si>
    <t>10.1093/comjnl/bxu036</t>
  </si>
  <si>
    <t>Intrusion Detection Algorithm Based on Neighbor Information Against Sinkhole Attack in Wireless Sensor Networks</t>
  </si>
  <si>
    <t>Han, Guangjie; Li, Xun; Jiang, Jinfang; Shu, Lei; Lloret, Jaime</t>
  </si>
  <si>
    <t>COMPUTER JOURNAL</t>
  </si>
  <si>
    <t>1280-1292</t>
  </si>
  <si>
    <t>https://www.webofscience.com/api/gateway?GWVersion=2&amp;SrcAuth=InCites&amp;SrcApp=tsm_test&amp;DestApp=WOS_CPL&amp;DestLinkType=FullRecord&amp;KeyUT=ISI:000359139700006</t>
  </si>
  <si>
    <t>WOS:000725958600001</t>
  </si>
  <si>
    <t>10.3390/foods10112788</t>
  </si>
  <si>
    <t>MEDLINE:34829068</t>
  </si>
  <si>
    <t>In Vitro Immunomodulation of the Polysaccharides from Yam (Dioscorea opposita Thunb.) in Response to a Selenylation of Lower Extent</t>
  </si>
  <si>
    <t>Guan, Qing-Yun; Lin, Ya-Ru; Li, Ling-Yu; Tang, Zhi-Mei; Zhao, Xin-Huai; Shi, Jia</t>
  </si>
  <si>
    <t>https://www.webofscience.com/api/gateway?GWVersion=2&amp;SrcAuth=InCites&amp;SrcApp=tsm_test&amp;DestApp=WOS_CPL&amp;DestLinkType=FullRecord&amp;KeyUT=ISI:000725958600001</t>
  </si>
  <si>
    <t>WOS:000422949700025</t>
  </si>
  <si>
    <t>10.1039/c7ta07501d</t>
  </si>
  <si>
    <t>Improved photocurrent and efficiency of non-fullerene organic solar cells despite higher charge recombination</t>
  </si>
  <si>
    <t>Xiao, Biao; Song, Jingnan; Guo, Bing; Zhang, Minli; Li, Wanbin; Zhou, Ruixue; Liu, Jiyan; Wang, Hong-Bo; Zhang, Maojie; Luo, Guoping; Liu, Feng; Russell, Thomas P.</t>
  </si>
  <si>
    <t>957-962</t>
  </si>
  <si>
    <t>https://www.webofscience.com/api/gateway?GWVersion=2&amp;SrcAuth=InCites&amp;SrcApp=tsm_test&amp;DestApp=WOS_CPL&amp;DestLinkType=FullRecord&amp;KeyUT=ISI:000422949700025</t>
  </si>
  <si>
    <t>WOS:000509628800009</t>
  </si>
  <si>
    <t>10.1016/j.ijhydene.2019.10.144</t>
  </si>
  <si>
    <t>Highly selective and efficient ammonia synthesis from N2 and H2O via an iron-based electrolytic-chemical cycle</t>
  </si>
  <si>
    <t>Cui, Baochen; Yu, Zhongjun; Liu, Shuzhi; Zhang, Jianhua; Liu, Xianjun; Liu, Chang; Zhang, Zhihua</t>
  </si>
  <si>
    <t>94-102</t>
  </si>
  <si>
    <t>https://www.webofscience.com/api/gateway?GWVersion=2&amp;SrcAuth=InCites&amp;SrcApp=tsm_test&amp;DestApp=WOS_CPL&amp;DestLinkType=FullRecord&amp;KeyUT=ISI:000509628800009</t>
  </si>
  <si>
    <t>WOS:000663588700010</t>
  </si>
  <si>
    <t>Grey Signal Predictor and Evolved Control for Practical Nonlinear Mechanical Systems</t>
  </si>
  <si>
    <t>Chen, Zy; Huang, Lucy; Wu, Huakun; Meng, Yahui; Xiang, Shunbo; Chen, Timothy</t>
  </si>
  <si>
    <t>JOURNAL OF GREY SYSTEM</t>
  </si>
  <si>
    <t>156-170</t>
  </si>
  <si>
    <t>https://www.webofscience.com/api/gateway?GWVersion=2&amp;SrcAuth=InCites&amp;SrcApp=tsm_test&amp;DestApp=WOS_CPL&amp;DestLinkType=FullRecord&amp;KeyUT=ISI:000663588700010</t>
  </si>
  <si>
    <t>WOS:000395560800005</t>
  </si>
  <si>
    <t>10.1109/ACCESS.2016.2638441</t>
  </si>
  <si>
    <t>Geographic Routing in Duty-Cycled Industrial Wireless Sensor Networks With Radio Irregularity</t>
  </si>
  <si>
    <t>Shu, Lei; Mukherjee, Mithun; Hu, Likun; Bergmann, Neil; Zhu, Chunsheng</t>
  </si>
  <si>
    <t>9043-9052</t>
  </si>
  <si>
    <t>https://www.webofscience.com/api/gateway?GWVersion=2&amp;SrcAuth=InCites&amp;SrcApp=tsm_test&amp;DestApp=WOS_CPL&amp;DestLinkType=FullRecord&amp;KeyUT=ISI:000395560800005</t>
  </si>
  <si>
    <t>WOS:000671072500001</t>
  </si>
  <si>
    <t>10.3390/su13137161</t>
  </si>
  <si>
    <t>Forecasting Underground Water Dynamics within the Technogenic Environment of a Mine Field. Case Study</t>
  </si>
  <si>
    <t>Bazaluk, Oleg; Sadovenko, Ivan; Zahrytsenko, Alina; Saik, Pavlo; Lozynskyi, Vasyl; Dychkovskyi, Roman</t>
  </si>
  <si>
    <t>https://www.webofscience.com/api/gateway?GWVersion=2&amp;SrcAuth=InCites&amp;SrcApp=tsm_test&amp;DestApp=WOS_CPL&amp;DestLinkType=FullRecord&amp;KeyUT=ISI:000671072500001</t>
  </si>
  <si>
    <t>WOS:000646992700001</t>
  </si>
  <si>
    <t>10.1016/j.solidstatesciences.2021.106605</t>
  </si>
  <si>
    <t>Fabrication, characterization of O doped g-C3N4 materials via a green ascorbic acid-assisted calcination route</t>
  </si>
  <si>
    <t>Zhang, Zhenmin; Zhang, Mengfan; Li, Fang; Tian, Jian; Yu, Changlin</t>
  </si>
  <si>
    <t>SOLID STATE SCIENCES</t>
  </si>
  <si>
    <t>https://www.webofscience.com/api/gateway?GWVersion=2&amp;SrcAuth=InCites&amp;SrcApp=tsm_test&amp;DestApp=WOS_CPL&amp;DestLinkType=FullRecord&amp;KeyUT=ISI:000646992700001</t>
  </si>
  <si>
    <t>WOS:000503615200001</t>
  </si>
  <si>
    <t>10.1002/ett.3816</t>
  </si>
  <si>
    <t>Energy-aware cluster-based routing optimization for WSNs in the livestock industry</t>
  </si>
  <si>
    <t>Awan, Khalid Mahmood; Sherazi, Hafiz Husnain Raza; Ali, Ahmad; Iqbal, Razi; Khan, Zohaib Ashfaq; Mukherjee, Mithun</t>
  </si>
  <si>
    <t>TRANSACTIONS ON EMERGING TELECOMMUNICATIONS TECHNOLOGIES</t>
  </si>
  <si>
    <t>https://www.webofscience.com/api/gateway?GWVersion=2&amp;SrcAuth=InCites&amp;SrcApp=tsm_test&amp;DestApp=WOS_CPL&amp;DestLinkType=FullRecord&amp;KeyUT=ISI:000503615200001</t>
  </si>
  <si>
    <t>WOS:000489337200069</t>
  </si>
  <si>
    <t>10.1007/s13762-018-2148-2</t>
  </si>
  <si>
    <t>Effects of fulvic acids and electrolytes on colloidal stability and photocatalysis of nano-TiO2 for atrazine removal</t>
  </si>
  <si>
    <t>He, Huijun; Wu, Bin; Yang, Chunping</t>
  </si>
  <si>
    <t>INTERNATIONAL JOURNAL OF ENVIRONMENTAL SCIENCE AND TECHNOLOGY</t>
  </si>
  <si>
    <t>7275-7284</t>
  </si>
  <si>
    <t>https://www.webofscience.com/api/gateway?GWVersion=2&amp;SrcAuth=InCites&amp;SrcApp=tsm_test&amp;DestApp=WOS_CPL&amp;DestLinkType=FullRecord&amp;KeyUT=ISI:000489337200069</t>
  </si>
  <si>
    <t>WOS:000598914600024</t>
  </si>
  <si>
    <t>10.1016/j.jes.2020.08.026</t>
  </si>
  <si>
    <t>MEDLINE:33334524</t>
  </si>
  <si>
    <t>Effects of Zr substitution on soot combustion over cubic fluorite-structured nanoceria: Soot-ceria contact and interfacial oxygen evolution</t>
  </si>
  <si>
    <t>Liu, Peng; Liang, Xiaoliang; Dang, Yanliu; He, Junkai; Shirazi-Amin, Alireza; Achola, Laura A.; Dissanayake, Shanka; Chen, Hanlin; Fu, Mingli; Ye, Daiqi; Suib, Steven L.</t>
  </si>
  <si>
    <t>293-303</t>
  </si>
  <si>
    <t>https://www.webofscience.com/api/gateway?GWVersion=2&amp;SrcAuth=InCites&amp;SrcApp=tsm_test&amp;DestApp=WOS_CPL&amp;DestLinkType=FullRecord&amp;KeyUT=ISI:000598914600024</t>
  </si>
  <si>
    <t>WOS:000569797600001</t>
  </si>
  <si>
    <t>10.3390/su12176963</t>
  </si>
  <si>
    <t>Dynamic Development of the Global Organic Food Market and Opportunities for Ukraine</t>
  </si>
  <si>
    <t>Bazaluk, Oleg; Yatsenko, Olha; Zakharchuk, Oleksandr; Ovcharenko, Anna; Khrystenko, Olga; Nitsenko, Vitalii</t>
  </si>
  <si>
    <t>https://www.webofscience.com/api/gateway?GWVersion=2&amp;SrcAuth=InCites&amp;SrcApp=tsm_test&amp;DestApp=WOS_CPL&amp;DestLinkType=FullRecord&amp;KeyUT=ISI:000569797600001</t>
  </si>
  <si>
    <t>WOS:000743207500001</t>
  </si>
  <si>
    <t>10.1021/acs.est.1c06686</t>
  </si>
  <si>
    <t>MEDLINE:35015551</t>
  </si>
  <si>
    <t>Dehalococcoides-Containing Enrichment Cultures Transform Two Chlorinated Organophosphate Esters</t>
  </si>
  <si>
    <t>Zhu, Xifen; Deng, Shaofu; Fang, Yun; Yang, Sen; Zhong, Yin; Li, Dan; Wang, Heli; Wu, Junhong; Peng, Ping'an</t>
  </si>
  <si>
    <t>1951-1962</t>
  </si>
  <si>
    <t>https://www.webofscience.com/api/gateway?GWVersion=2&amp;SrcAuth=InCites&amp;SrcApp=tsm_test&amp;DestApp=WOS_CPL&amp;DestLinkType=FullRecord&amp;KeyUT=ISI:000743207500001</t>
  </si>
  <si>
    <t>WOS:000866013500001</t>
  </si>
  <si>
    <t>10.1039/d2ta06383b</t>
  </si>
  <si>
    <t>Construction of Janus-structured ZnO@ZIF-8(-NH2)/cellulose nanofiber foam for highly efficient adsorption and photocatalysis-assisted desorption of tetracycline</t>
  </si>
  <si>
    <t>Ji, Tianjian; Zhang, Hanzhuo; Shah, Syed Jalil; Wang, Yucheng; Gong, Wenxue; Wang, Ruimeng; Pan, Lie; Ji, Hongbing; Chen, Guoning; Zhao, Zhongxing; Zhao, Zhenxia</t>
  </si>
  <si>
    <t>22571-22583</t>
  </si>
  <si>
    <t>https://www.webofscience.com/api/gateway?GWVersion=2&amp;SrcAuth=InCites&amp;SrcApp=tsm_test&amp;DestApp=WOS_CPL&amp;DestLinkType=FullRecord&amp;KeyUT=ISI:000866013500001</t>
  </si>
  <si>
    <t>WOS:001154942300001</t>
  </si>
  <si>
    <t>10.1016/j.jes.2023.06.037</t>
  </si>
  <si>
    <t>MEDLINE:38408835</t>
  </si>
  <si>
    <t>COF-based membranes for liquid phase separation: Preparation, mechanism and perspective</t>
  </si>
  <si>
    <t>Zhao, Yujie; Gu, He; Zhou, Yilun; Wen, Caimei; Liu, Xiaolu; Wang, Suhua; Chen, Zhongshan; Yang, Hui; Wang, Xiangke</t>
  </si>
  <si>
    <t>63-89</t>
  </si>
  <si>
    <t>https://www.webofscience.com/api/gateway?GWVersion=2&amp;SrcAuth=InCites&amp;SrcApp=tsm_test&amp;DestApp=WOS_CPL&amp;DestLinkType=FullRecord&amp;KeyUT=ISI:001154942300001</t>
  </si>
  <si>
    <t>WOS:000548931200037</t>
  </si>
  <si>
    <t>10.1016/j.cie.2020.106604</t>
  </si>
  <si>
    <t>Bound-guided hybrid estimation of distribution algorithm for energy-efficient robotic assembly line balancing</t>
  </si>
  <si>
    <t>Sun, Bin-qi; Wang, Ling; Peng, Zhi-ping</t>
  </si>
  <si>
    <t>COMPUTERS &amp; INDUSTRIAL ENGINEERING</t>
  </si>
  <si>
    <t>https://www.webofscience.com/api/gateway?GWVersion=2&amp;SrcAuth=InCites&amp;SrcApp=tsm_test&amp;DestApp=WOS_CPL&amp;DestLinkType=FullRecord&amp;KeyUT=ISI:000548931200037</t>
  </si>
  <si>
    <t>WOS:000900041800001</t>
  </si>
  <si>
    <t>10.1039/d2ta08203a</t>
  </si>
  <si>
    <t>Boosting photocatalytic H2O2 production in pure water over a plasmonic photocatalyst with polyethylenimine modification</t>
  </si>
  <si>
    <t>Li, Xiangming; Zhu, Junjia; Sun, Bo; Yuan, Qi; Li, Haitao; Ma, Zequn; Xu, Tiwen; Chen, Xingyuan; Fu, Meng</t>
  </si>
  <si>
    <t>1503-1510</t>
  </si>
  <si>
    <t>https://www.webofscience.com/api/gateway?GWVersion=2&amp;SrcAuth=InCites&amp;SrcApp=tsm_test&amp;DestApp=WOS_CPL&amp;DestLinkType=FullRecord&amp;KeyUT=ISI:000900041800001</t>
  </si>
  <si>
    <t>WOS:000558598300008</t>
  </si>
  <si>
    <t>10.1016/j.ijhydene.2020.02.087</t>
  </si>
  <si>
    <t>A low-temperature electro-thermochemical water-splitting cycle for hydrogen production based on LiFeO2/Fe redox pair</t>
  </si>
  <si>
    <t>Cui, Baochen; Zhang, Jianing; Liu, Shuzhi; Liu, Xianjun; Zhang, Zhihua; Sun, Jing</t>
  </si>
  <si>
    <t>20800-20807</t>
  </si>
  <si>
    <t>https://www.webofscience.com/api/gateway?GWVersion=2&amp;SrcAuth=InCites&amp;SrcApp=tsm_test&amp;DestApp=WOS_CPL&amp;DestLinkType=FullRecord&amp;KeyUT=ISI:000558598300008</t>
  </si>
  <si>
    <t>WOS:000405178700001</t>
  </si>
  <si>
    <t>10.3762/bjoc.13.107</t>
  </si>
  <si>
    <t>MEDLINE:28684987</t>
  </si>
  <si>
    <t>α-Acetoxyarone synthesis via iodine-catalyzed and tert-butyl hydroperoxide-mediateded self-intermolecular oxidative coupling of aryl ketones</t>
  </si>
  <si>
    <t>Tan, Liquan; Chen, Cui; Liu, Weibing</t>
  </si>
  <si>
    <t>https://www.webofscience.com/api/gateway?GWVersion=2&amp;SrcAuth=InCites&amp;SrcApp=tsm_test&amp;DestApp=WOS_CPL&amp;DestLinkType=FullRecord&amp;KeyUT=ISI:000405178700001</t>
  </si>
  <si>
    <t>WOS:000875923200005</t>
  </si>
  <si>
    <t>10.1016/j.jenvman.2022.116301</t>
  </si>
  <si>
    <t>MEDLINE:36179468</t>
  </si>
  <si>
    <t>Valorization of ball-milled waste red mud into heterogeneous catalyst as effective peroxymonosulfate activator for tetracycline hydrochloride degradation</t>
  </si>
  <si>
    <t>Li, Qingyong; Wei, Guangtao; Duan, Guangxiang; Zhang, Linye; Li, Zhongmin; Yan, Feng</t>
  </si>
  <si>
    <t>https://www.webofscience.com/api/gateway?GWVersion=2&amp;SrcAuth=InCites&amp;SrcApp=tsm_test&amp;DestApp=WOS_CPL&amp;DestLinkType=FullRecord&amp;KeyUT=ISI:000875923200005</t>
  </si>
  <si>
    <t>WOS:000651363000002</t>
  </si>
  <si>
    <t>10.1007/s11628-021-00445-w</t>
  </si>
  <si>
    <t>Understanding the perceived satisfaction and revisiting intentions of lodgers in a restricted service scenario: evidence from the hotel industry in quarantine</t>
  </si>
  <si>
    <t>Wang, Kuo-Yan; Ma, Mu-Lan; Yu, Jing</t>
  </si>
  <si>
    <t>SERVICE BUSINESS</t>
  </si>
  <si>
    <t>335-368</t>
  </si>
  <si>
    <t>https://www.webofscience.com/api/gateway?GWVersion=2&amp;SrcAuth=InCites&amp;SrcApp=tsm_test&amp;DestApp=WOS_CPL&amp;DestLinkType=FullRecord&amp;KeyUT=ISI:000651363000002</t>
  </si>
  <si>
    <t>WOS:000505100900077</t>
  </si>
  <si>
    <t>10.1016/j.matchemphys.2019.122206</t>
  </si>
  <si>
    <t>Ultrasonic fabrication of SO4&lt;SUP&gt;2-&lt;/SUP&gt; doped g-C3N4/Ag3PO4 composite applied for effective removal of dyestuffs and antibiotics</t>
  </si>
  <si>
    <t>Liu, Zhen; Tian, Jian; Yu Changlin; Fan, Qizhe; Liu, Xingqiang; Yang, Kai; Zeng, Julan; Ji, Hongbing</t>
  </si>
  <si>
    <t>MATERIALS CHEMISTRY AND PHYSICS</t>
  </si>
  <si>
    <t>https://www.webofscience.com/api/gateway?GWVersion=2&amp;SrcAuth=InCites&amp;SrcApp=tsm_test&amp;DestApp=WOS_CPL&amp;DestLinkType=FullRecord&amp;KeyUT=ISI:000505100900077</t>
  </si>
  <si>
    <t>WOS:000685243100018</t>
  </si>
  <si>
    <t>10.1021/acs.jafc.1c02858</t>
  </si>
  <si>
    <t>MEDLINE:34323484</t>
  </si>
  <si>
    <t>Transglutaminase-Mediated Caseinate Oligochitosan Glycation Enhances the Effect of Caseinate Hydrolysate to Ameliorate the LPS-Induced Damage on the Intestinal Barrier Function in IEC-6 Cells</t>
  </si>
  <si>
    <t>Shi, Jia; Zhao, Xin-Huai; Fu, Yu; Lametsch, Rene</t>
  </si>
  <si>
    <t>JOURNAL OF AGRICULTURAL AND FOOD CHEMISTRY</t>
  </si>
  <si>
    <t>8787-8796</t>
  </si>
  <si>
    <t>https://www.webofscience.com/api/gateway?GWVersion=2&amp;SrcAuth=InCites&amp;SrcApp=tsm_test&amp;DestApp=WOS_CPL&amp;DestLinkType=FullRecord&amp;KeyUT=ISI:000685243100018</t>
  </si>
  <si>
    <t>WOS:000663719100002</t>
  </si>
  <si>
    <t>10.1016/j.envres.2021.111105</t>
  </si>
  <si>
    <t>MEDLINE:33839120</t>
  </si>
  <si>
    <t>The algicidal efficacy and the mechanism of Enterobacter sp. EA-1 on Oscillatoria dominating in aquaculture system</t>
  </si>
  <si>
    <t>Lu, Lu; Niu, Xiaojun; Zhang, Dongqing; Ma, Jinling; Zheng, Xiaoxian; Xiao, Huaping; Huang, Xuyin; Lin, Zhang; Hu, Huijian</t>
  </si>
  <si>
    <t>https://www.webofscience.com/api/gateway?GWVersion=2&amp;SrcAuth=InCites&amp;SrcApp=tsm_test&amp;DestApp=WOS_CPL&amp;DestLinkType=FullRecord&amp;KeyUT=ISI:000663719100002</t>
  </si>
  <si>
    <t>WOS:000677944800009</t>
  </si>
  <si>
    <t>10.1016/j.arabjc.2021.103256</t>
  </si>
  <si>
    <t>Synthesis and antitumor activity of novel indole derivatives containing α-aminophosphonate moieties</t>
  </si>
  <si>
    <t>Ma, Jiaoli; Li, Jing; Guo, Penghu; Liao, Xincheng; Cheng, Huicheng</t>
  </si>
  <si>
    <t>https://www.webofscience.com/api/gateway?GWVersion=2&amp;SrcAuth=InCites&amp;SrcApp=tsm_test&amp;DestApp=WOS_CPL&amp;DestLinkType=FullRecord&amp;KeyUT=ISI:000677944800009</t>
  </si>
  <si>
    <t>WOS:000651984100001</t>
  </si>
  <si>
    <t>10.3390/polym13060866</t>
  </si>
  <si>
    <t>MEDLINE:33799764</t>
  </si>
  <si>
    <t>Sunscreen Enhancement of Octyl Methoxycinnamate Microcapsules by Using Two Biopolymers as Wall Materials</t>
  </si>
  <si>
    <t>Xu, Chuntao; Zeng, Xuemin; Yang, Zujin; Ji, Hongbing</t>
  </si>
  <si>
    <t>https://www.webofscience.com/api/gateway?GWVersion=2&amp;SrcAuth=InCites&amp;SrcApp=tsm_test&amp;DestApp=WOS_CPL&amp;DestLinkType=FullRecord&amp;KeyUT=ISI:000651984100001</t>
  </si>
  <si>
    <t>WOS:000528032800012</t>
  </si>
  <si>
    <t>10.1016/j.fuproc.2020.106385</t>
  </si>
  <si>
    <t>Study on the ignition characteristics and alkali release of single coal particles with additional different forms of potassium</t>
  </si>
  <si>
    <t>Dong, Mei-Rong; Luo, Fa-Sheng; Huang, Min; Li, Shi-Shi; Zhao, Wei-Hao; Lu, Ji-Dong</t>
  </si>
  <si>
    <t>https://www.webofscience.com/api/gateway?GWVersion=2&amp;SrcAuth=InCites&amp;SrcApp=tsm_test&amp;DestApp=WOS_CPL&amp;DestLinkType=FullRecord&amp;KeyUT=ISI:000528032800012</t>
  </si>
  <si>
    <t>WOS:000952525100001</t>
  </si>
  <si>
    <t>10.1002/adma.202211103</t>
  </si>
  <si>
    <t>MEDLINE:36967534</t>
  </si>
  <si>
    <t>Single-Atom Nano-Islands (SANIs): A Robust Atomic-Nano System for Versatile Heterogeneous Catalysis Applications</t>
  </si>
  <si>
    <t>Li, Zesheng; Li, Bolin; Li, Qingyu</t>
  </si>
  <si>
    <t>https://www.webofscience.com/api/gateway?GWVersion=2&amp;SrcAuth=InCites&amp;SrcApp=tsm_test&amp;DestApp=WOS_CPL&amp;DestLinkType=FullRecord&amp;KeyUT=ISI:000952525100001</t>
  </si>
  <si>
    <t>WOS:000600410800007</t>
  </si>
  <si>
    <t>10.1016/j.mcat.2020.111243</t>
  </si>
  <si>
    <t>Selective oxidation of glycerol to dihydroxyacetone over N-doped porous carbon stabilized CuxO supported Au catalysts</t>
  </si>
  <si>
    <t>Tan, Hua; Yao, Chaojian; Zhan, Tong; Li, Wenqiong; Zhu, Jiaping; Wang, Gang; Liu, Weibing; Sun, Mingtai; Wang, Suhua</t>
  </si>
  <si>
    <t>MOLECULAR CATALYSIS</t>
  </si>
  <si>
    <t>https://www.webofscience.com/api/gateway?GWVersion=2&amp;SrcAuth=InCites&amp;SrcApp=tsm_test&amp;DestApp=WOS_CPL&amp;DestLinkType=FullRecord&amp;KeyUT=ISI:000600410800007</t>
  </si>
  <si>
    <t>WOS:000516077300001</t>
  </si>
  <si>
    <t>10.1007/s00530-020-00648-7</t>
  </si>
  <si>
    <t>Robust video encryption for H.264 compressed bitstream based on cross-coupled chaotic cipher</t>
  </si>
  <si>
    <t>Xu, Hui; Tong, Xiaojun; Wang, Zhu; Zhang, Miao; Liu, Yang; Ma, Jing</t>
  </si>
  <si>
    <t>MULTIMEDIA SYSTEMS</t>
  </si>
  <si>
    <t>363-381</t>
  </si>
  <si>
    <t>https://www.webofscience.com/api/gateway?GWVersion=2&amp;SrcAuth=InCites&amp;SrcApp=tsm_test&amp;DestApp=WOS_CPL&amp;DestLinkType=FullRecord&amp;KeyUT=ISI:000516077300001</t>
  </si>
  <si>
    <t>WOS:000616912100001</t>
  </si>
  <si>
    <t>10.1002/aic.17197</t>
  </si>
  <si>
    <t>Quasi-continuous synthesis of iron single atom catalysts via a microcapsule pyrolysis strategy</t>
  </si>
  <si>
    <t>Huang, Liyun; Wu, Kui; He, Qian; Xiong, Chao; Gan, Tao; He, Xiaohui; Ji, Hongbing</t>
  </si>
  <si>
    <t>AICHE JOURNAL</t>
  </si>
  <si>
    <t>https://www.webofscience.com/api/gateway?GWVersion=2&amp;SrcAuth=InCites&amp;SrcApp=tsm_test&amp;DestApp=WOS_CPL&amp;DestLinkType=FullRecord&amp;KeyUT=ISI:000616912100001</t>
  </si>
  <si>
    <t>WOS:000519117800017</t>
  </si>
  <si>
    <t>10.1039/c9nr10522k</t>
  </si>
  <si>
    <t>MEDLINE:32057063</t>
  </si>
  <si>
    <t>Pyridine as a trigger in transformation chemistry from Au144(SR)60 to aromatic thiolate-ligated gold clusters</t>
  </si>
  <si>
    <t>Shi, Quanquan; Qin, Zhaoxian; Yu, Changlin; Liu, Shuang; Xu, Hui; Li, Gao</t>
  </si>
  <si>
    <t>4982-4987</t>
  </si>
  <si>
    <t>https://www.webofscience.com/api/gateway?GWVersion=2&amp;SrcAuth=InCites&amp;SrcApp=tsm_test&amp;DestApp=WOS_CPL&amp;DestLinkType=FullRecord&amp;KeyUT=ISI:000519117800017</t>
  </si>
  <si>
    <t>WOS:000427816400108</t>
  </si>
  <si>
    <t>10.1016/j.apsusc.2018.02.034</t>
  </si>
  <si>
    <t>Preparation and dielectric properties of novel composites based on oxidized styrene-butadienestyrene copolymer and polyaniline modified exfoliated graphite nanoplates</t>
  </si>
  <si>
    <t>Lv, Qun-Chen; Li, Ying; Zhong, Zhi-Kui; Wu, Hui-Jun; He, Fu-An; Lam, Kwok-ho</t>
  </si>
  <si>
    <t>945-954</t>
  </si>
  <si>
    <t>https://www.webofscience.com/api/gateway?GWVersion=2&amp;SrcAuth=InCites&amp;SrcApp=tsm_test&amp;DestApp=WOS_CPL&amp;DestLinkType=FullRecord&amp;KeyUT=ISI:000427816400108</t>
  </si>
  <si>
    <t>WOS:000683025100001</t>
  </si>
  <si>
    <t>10.1016/j.cej.2021.130261</t>
  </si>
  <si>
    <t>Photocatalysis of Tris-(2-chloroethyl) phosphate by ultraviolet driven peroxymonosulfate oxidation process: Removal performance, energy evaluation and toxicity on bacterial metabolism network</t>
  </si>
  <si>
    <t>Yu, Xiaolong; Li, Meng; Tang, Shaoyu; Wei, Zi; Yu, Yuanyuan; Sun, Jianteng; Lu, Guining; Yin, Hua</t>
  </si>
  <si>
    <t>https://www.webofscience.com/api/gateway?GWVersion=2&amp;SrcAuth=InCites&amp;SrcApp=tsm_test&amp;DestApp=WOS_CPL&amp;DestLinkType=FullRecord&amp;KeyUT=ISI:000683025100001</t>
  </si>
  <si>
    <t>WOS:000330016100016</t>
  </si>
  <si>
    <t>10.1080/00397911.2013.804575</t>
  </si>
  <si>
    <t>Pd-CATALYZED REDUCTION OF ALDEHYDES TO ALCOHOLS USING FORMIC ACID AS THE HYDROGEN DONOR</t>
  </si>
  <si>
    <t>Wang, Anwei; Yang, Zhiyong; Liu, Jidan; Gui, Qingwen; Chen, Xiang; Tan, Ze; Shi, Ji-Cheng</t>
  </si>
  <si>
    <t>SYNTHETIC COMMUNICATIONS</t>
  </si>
  <si>
    <t>280-288</t>
  </si>
  <si>
    <t>https://www.webofscience.com/api/gateway?GWVersion=2&amp;SrcAuth=InCites&amp;SrcApp=tsm_test&amp;DestApp=WOS_CPL&amp;DestLinkType=FullRecord&amp;KeyUT=ISI:000330016100016</t>
  </si>
  <si>
    <t>WOS:000391730400002</t>
  </si>
  <si>
    <t>10.1186/s13660-016-1268-9</t>
  </si>
  <si>
    <t>Oscillation criteria for second order Emden-Fowler functional differential equations of neutral type</t>
  </si>
  <si>
    <t>Wu, Yingzhu; Yu, Yuanhong; Zhang, Jimin; Xiao, Jinsen</t>
  </si>
  <si>
    <t>JOURNAL OF INEQUALITIES AND APPLICATIONS</t>
  </si>
  <si>
    <t>https://www.webofscience.com/api/gateway?GWVersion=2&amp;SrcAuth=InCites&amp;SrcApp=tsm_test&amp;DestApp=WOS_CPL&amp;DestLinkType=FullRecord&amp;KeyUT=ISI:000391730400002</t>
  </si>
  <si>
    <t>WOS:000345637900010</t>
  </si>
  <si>
    <t>10.1016/j.matlet.2014.09.090</t>
  </si>
  <si>
    <t>Ordered mesoporous carbons with fiber-and rod-like morphologies for supercapacitor electrode materials</t>
  </si>
  <si>
    <t>Xiao, Yong; Dong, Hanwu; Lei, Bingfu; Qiu, Huihua; Liu, Yingliang; Zheng, Mingtao</t>
  </si>
  <si>
    <t>37-40</t>
  </si>
  <si>
    <t>https://www.webofscience.com/api/gateway?GWVersion=2&amp;SrcAuth=InCites&amp;SrcApp=tsm_test&amp;DestApp=WOS_CPL&amp;DestLinkType=FullRecord&amp;KeyUT=ISI:000345637900010</t>
  </si>
  <si>
    <t>WOS:000456226400013</t>
  </si>
  <si>
    <t>10.1016/j.ijheatmasstransfer.2018.10.024</t>
  </si>
  <si>
    <t>Numerical study on oil temperature field during long storage in large floating roof tank</t>
  </si>
  <si>
    <t>Li, Wang; Shao, Qianqian; Liang, Jun</t>
  </si>
  <si>
    <t>INTERNATIONAL JOURNAL OF HEAT AND MASS TRANSFER</t>
  </si>
  <si>
    <t>175-186</t>
  </si>
  <si>
    <t>https://www.webofscience.com/api/gateway?GWVersion=2&amp;SrcAuth=InCites&amp;SrcApp=tsm_test&amp;DestApp=WOS_CPL&amp;DestLinkType=FullRecord&amp;KeyUT=ISI:000456226400013</t>
  </si>
  <si>
    <t>WOS:000855365900003</t>
  </si>
  <si>
    <t>10.1016/j.ejmech.2022.114736</t>
  </si>
  <si>
    <t>MEDLINE:36115208</t>
  </si>
  <si>
    <t>Novel zinc(II)-curcumin molecular probes bearing berberine and jatrorrhizine derivatives as potential mitochondria-targeting anti-neoplastic drugs</t>
  </si>
  <si>
    <t>Zhang, Shu-Hua; Wang, Zhen-Feng; Tan, Haijun</t>
  </si>
  <si>
    <t>https://www.webofscience.com/api/gateway?GWVersion=2&amp;SrcAuth=InCites&amp;SrcApp=tsm_test&amp;DestApp=WOS_CPL&amp;DestLinkType=FullRecord&amp;KeyUT=ISI:000855365900003</t>
  </si>
  <si>
    <t>WOS:000830913600004</t>
  </si>
  <si>
    <t>10.1016/j.bioelechem.2022.108204</t>
  </si>
  <si>
    <t>MEDLINE:35839688</t>
  </si>
  <si>
    <t>Nanozyme-mediated cascade reaction system for electrochemical detection of 1,5-anhydroglucitol</t>
  </si>
  <si>
    <t>Li, Guiyin; Wu, Guangxiong; Huang, Jindan; Wang, Bo; Li, Haimei; Chen, Wei; Liang, Jintao; Tan, Mingxiong; Zhou, Zhide</t>
  </si>
  <si>
    <t>BIOELECTROCHEMISTRY</t>
  </si>
  <si>
    <t>https://www.webofscience.com/api/gateway?GWVersion=2&amp;SrcAuth=InCites&amp;SrcApp=tsm_test&amp;DestApp=WOS_CPL&amp;DestLinkType=FullRecord&amp;KeyUT=ISI:000830913600004</t>
  </si>
  <si>
    <t>WOS:000760136700001</t>
  </si>
  <si>
    <t>10.1002/smll.202107840</t>
  </si>
  <si>
    <t>MEDLINE:35199465</t>
  </si>
  <si>
    <t>Nanoscale Self-Wetting Driven Monatomization of Ag Nanoparticle for Excellent Photocatalytic Hydrogen Evolution</t>
  </si>
  <si>
    <t>https://www.webofscience.com/api/gateway?GWVersion=2&amp;SrcAuth=InCites&amp;SrcApp=tsm_test&amp;DestApp=WOS_CPL&amp;DestLinkType=FullRecord&amp;KeyUT=ISI:000760136700001</t>
  </si>
  <si>
    <t>WOS:000748526500006</t>
  </si>
  <si>
    <t>10.1016/j.eswa.2021.115873</t>
  </si>
  <si>
    <t>NN model-based evolved control by DGM model for practical nonlinear systems</t>
  </si>
  <si>
    <t>Chen, Z. Y.; Meng, Yahui; Chen, Timothy</t>
  </si>
  <si>
    <t>EXPERT SYSTEMS WITH APPLICATIONS</t>
  </si>
  <si>
    <t>https://www.webofscience.com/api/gateway?GWVersion=2&amp;SrcAuth=InCites&amp;SrcApp=tsm_test&amp;DestApp=WOS_CPL&amp;DestLinkType=FullRecord&amp;KeyUT=ISI:000748526500006</t>
  </si>
  <si>
    <t>WOS:000944176000001</t>
  </si>
  <si>
    <t>10.1016/j.cej.2023.141747</t>
  </si>
  <si>
    <t>Interactive effects of dual short-chain n-alkanes on removal performances and microbial responses of biotrickling filters</t>
  </si>
  <si>
    <t>Wu, Xin; Lin, Yan; Wang, Yongyi; Yang, Chunping</t>
  </si>
  <si>
    <t>https://www.webofscience.com/api/gateway?GWVersion=2&amp;SrcAuth=InCites&amp;SrcApp=tsm_test&amp;DestApp=WOS_CPL&amp;DestLinkType=FullRecord&amp;KeyUT=ISI:000944176000001</t>
  </si>
  <si>
    <t>WOS:000431789700001</t>
  </si>
  <si>
    <t>10.1007/s11071-018-4138-9</t>
  </si>
  <si>
    <t>Impulsive pinning control algorithm of stochastic multi-agent systems with unbounded distributed delays</t>
  </si>
  <si>
    <t>Ren, Hongwei; Peng, Yunjian; Deng, Feiqi; Zhang, Chaolong</t>
  </si>
  <si>
    <t>NONLINEAR DYNAMICS</t>
  </si>
  <si>
    <t>1453-1467</t>
  </si>
  <si>
    <t>https://www.webofscience.com/api/gateway?GWVersion=2&amp;SrcAuth=InCites&amp;SrcApp=tsm_test&amp;DestApp=WOS_CPL&amp;DestLinkType=FullRecord&amp;KeyUT=ISI:000431789700001</t>
  </si>
  <si>
    <t>WOS:000496527200001</t>
  </si>
  <si>
    <t>10.1002/pssr.201900582</t>
  </si>
  <si>
    <t>Highly Efficient Polarized GeS/MoSe2 van der Waals Heterostructure for Water Splitting from Ultraviolet to Near-Infrared Light</t>
  </si>
  <si>
    <t>Gu, Di; Tao, Xiaoma; Chen, Hongmei; Zhu, Weiling; Ouyang, Yifang; Du, Yong; Peng, Qing</t>
  </si>
  <si>
    <t>PHYSICA STATUS SOLIDI-RAPID RESEARCH LETTERS</t>
  </si>
  <si>
    <t>https://www.webofscience.com/api/gateway?GWVersion=2&amp;SrcAuth=InCites&amp;SrcApp=tsm_test&amp;DestApp=WOS_CPL&amp;DestLinkType=FullRecord&amp;KeyUT=ISI:000496527200001</t>
  </si>
  <si>
    <t>WOS:000762891300001</t>
  </si>
  <si>
    <t>10.1007/s00521-021-06711-2</t>
  </si>
  <si>
    <t>Generalized transformer in fault diagnosis of Tennessee Eastman process</t>
  </si>
  <si>
    <t>Zhang, Lei; Song, Zhihuan; Zhang, Qinghua; Peng, Zhiping</t>
  </si>
  <si>
    <t>NEURAL COMPUTING &amp; APPLICATIONS</t>
  </si>
  <si>
    <t>8575-8585</t>
  </si>
  <si>
    <t>https://www.webofscience.com/api/gateway?GWVersion=2&amp;SrcAuth=InCites&amp;SrcApp=tsm_test&amp;DestApp=WOS_CPL&amp;DestLinkType=FullRecord&amp;KeyUT=ISI:000762891300001</t>
  </si>
  <si>
    <t>WOS:000841109000004</t>
  </si>
  <si>
    <t>10.1007/s11356-022-22513-y</t>
  </si>
  <si>
    <t>MEDLINE:35974275</t>
  </si>
  <si>
    <t>Examining the relationship between fiscal decentralization, renewable energy intensity, and carbon footprints in Canada by using the newly constructed bootstrap Fourier Granger causality test in quantile</t>
  </si>
  <si>
    <t>Shahzad, Farrukh; Fareed, Zeeshan</t>
  </si>
  <si>
    <t>4617-4626</t>
  </si>
  <si>
    <t>https://www.webofscience.com/api/gateway?GWVersion=2&amp;SrcAuth=InCites&amp;SrcApp=tsm_test&amp;DestApp=WOS_CPL&amp;DestLinkType=FullRecord&amp;KeyUT=ISI:000841109000004</t>
  </si>
  <si>
    <t>WOS:000495857600069</t>
  </si>
  <si>
    <t>10.1038/s41598-019-52661-0</t>
  </si>
  <si>
    <t>MEDLINE:31719564</t>
  </si>
  <si>
    <t>Enhanced biodegradation of n-hexane by Pseudomonas sp. strain NEE2</t>
  </si>
  <si>
    <t>He, Shanying; Ni, Yaoqi; Lu, Li; Chai, Qiwei; Liu, Haiyang; Yang, Chunping</t>
  </si>
  <si>
    <t>SCIENTIFIC REPORTS</t>
  </si>
  <si>
    <t>https://www.webofscience.com/api/gateway?GWVersion=2&amp;SrcAuth=InCites&amp;SrcApp=tsm_test&amp;DestApp=WOS_CPL&amp;DestLinkType=FullRecord&amp;KeyUT=ISI:000495857600069</t>
  </si>
  <si>
    <t>WOS:000646165700032</t>
  </si>
  <si>
    <t>10.1016/j.colsurfa.2020.126099</t>
  </si>
  <si>
    <t>Embellish zinc tungstate nanorods with silver chloride nanoparticles for enhanced photocatalytic, antibacterial and antifouling performance</t>
  </si>
  <si>
    <t>https://www.webofscience.com/api/gateway?GWVersion=2&amp;SrcAuth=InCites&amp;SrcApp=tsm_test&amp;DestApp=WOS_CPL&amp;DestLinkType=FullRecord&amp;KeyUT=ISI:000646165700032</t>
  </si>
  <si>
    <t>WOS:000986605300001</t>
  </si>
  <si>
    <t>10.1016/j.eti.2023.103145</t>
  </si>
  <si>
    <t>Efficient removal of methylene blue using Ca(OH)2 modified biochar derived from rice straw</t>
  </si>
  <si>
    <t>Wang, Kaifeng; Peng, Na; Zhang, Dongqing; Zhou, Haijun; Gu, Jinfeng; Huang, Jiahui; Liu, Chen; Chen, Yang; Liu, Yang; Sun, Jianteng</t>
  </si>
  <si>
    <t>ENVIRONMENTAL TECHNOLOGY &amp; INNOVATION</t>
  </si>
  <si>
    <t>https://www.webofscience.com/api/gateway?GWVersion=2&amp;SrcAuth=InCites&amp;SrcApp=tsm_test&amp;DestApp=WOS_CPL&amp;DestLinkType=FullRecord&amp;KeyUT=ISI:000986605300001</t>
  </si>
  <si>
    <t>WOS:000703861200002</t>
  </si>
  <si>
    <t>10.1016/j.jece.2021.106104</t>
  </si>
  <si>
    <t>Effects of 5-hydroxymethylfurfural on removal performance and microbial community structure of aerobic activated sludge treating digested swine wastewater</t>
  </si>
  <si>
    <t>Tan, Zhao; Liu, Yiwei; Liu, Hongyu; Yang, Chunping; Niu, Qiuya; Cheng, Jay J.</t>
  </si>
  <si>
    <t>https://www.webofscience.com/api/gateway?GWVersion=2&amp;SrcAuth=InCites&amp;SrcApp=tsm_test&amp;DestApp=WOS_CPL&amp;DestLinkType=FullRecord&amp;KeyUT=ISI:000703861200002</t>
  </si>
  <si>
    <t>WOS:000886342900004</t>
  </si>
  <si>
    <t>10.1016/j.aca.2022.340102</t>
  </si>
  <si>
    <t>MEDLINE:35934348</t>
  </si>
  <si>
    <t>Dual-signal sandwich-type aptasensor based on H-rGO-Mn3O4 nanozymes for ultrasensitive Golgi protein 73 determination</t>
  </si>
  <si>
    <t>Li, Guiyin; Chen, Min; Wang, Bo; Wang, Chaoxian; Wu, Guanxiong; Liang, Jintao; Zhou, Zhide</t>
  </si>
  <si>
    <t>https://www.webofscience.com/api/gateway?GWVersion=2&amp;SrcAuth=InCites&amp;SrcApp=tsm_test&amp;DestApp=WOS_CPL&amp;DestLinkType=FullRecord&amp;KeyUT=ISI:000886342900004</t>
  </si>
  <si>
    <t>WOS:000498997900030</t>
  </si>
  <si>
    <t>10.1007/s11104-019-04297-2</t>
  </si>
  <si>
    <t>Do arbuscular mycorrhizal fungi help the native species Bidens biternata resist the invasion of Bidens alba?</t>
  </si>
  <si>
    <t>Cheng, Jun-Kang; Yue, Mao-Feng; Yang, Heng-Rong; Chen, Bao-Ming; Xin, Guo-Rong</t>
  </si>
  <si>
    <t>443-455</t>
  </si>
  <si>
    <t>https://www.webofscience.com/api/gateway?GWVersion=2&amp;SrcAuth=InCites&amp;SrcApp=tsm_test&amp;DestApp=WOS_CPL&amp;DestLinkType=FullRecord&amp;KeyUT=ISI:000498997900030</t>
  </si>
  <si>
    <t>WOS:000370098500017</t>
  </si>
  <si>
    <t>10.1016/j.jscs.2014.09.006</t>
  </si>
  <si>
    <t>Direct acylation of aryl amines using dimethylformamide and dimethylacetamide as the acyl resources</t>
  </si>
  <si>
    <t>Zhang, Qing; Chen, Cui</t>
  </si>
  <si>
    <t>JOURNAL OF SAUDI CHEMICAL SOCIETY</t>
  </si>
  <si>
    <t>114-119</t>
  </si>
  <si>
    <t>https://www.webofscience.com/api/gateway?GWVersion=2&amp;SrcAuth=InCites&amp;SrcApp=tsm_test&amp;DestApp=WOS_CPL&amp;DestLinkType=FullRecord&amp;KeyUT=ISI:000370098500017</t>
  </si>
  <si>
    <t>WOS:000817481100001</t>
  </si>
  <si>
    <t>10.3390/ma15124270</t>
  </si>
  <si>
    <t>MEDLINE:35744328</t>
  </si>
  <si>
    <t>Deep Learning Approach for Damage Classification Based on Acoustic Emission Data in Composite Materials</t>
  </si>
  <si>
    <t>Guo, Fuping; Li, Wei; Jiang, Peng; Chen, Falin; Liu, Yinghonglin</t>
  </si>
  <si>
    <t>https://www.webofscience.com/api/gateway?GWVersion=2&amp;SrcAuth=InCites&amp;SrcApp=tsm_test&amp;DestApp=WOS_CPL&amp;DestLinkType=FullRecord&amp;KeyUT=ISI:000817481100001</t>
  </si>
  <si>
    <t>WOS:000484727700001</t>
  </si>
  <si>
    <t>10.1002/ente.201900641</t>
  </si>
  <si>
    <t>Deactivation Mechanism, Countermeasures, and Enhanced CH4 Oxidation Performance of Nickel/Cobalt Oxides</t>
  </si>
  <si>
    <t>Chen, Junfei; Zou, Xuelin; Rui, Zebao; Ji, Hongbing</t>
  </si>
  <si>
    <t>ENERGY TECHNOLOGY</t>
  </si>
  <si>
    <t>https://www.webofscience.com/api/gateway?GWVersion=2&amp;SrcAuth=InCites&amp;SrcApp=tsm_test&amp;DestApp=WOS_CPL&amp;DestLinkType=FullRecord&amp;KeyUT=ISI:000484727700001</t>
  </si>
  <si>
    <t>WOS:000336114800002</t>
  </si>
  <si>
    <t>10.1016/j.tetlet.2014.01.011</t>
  </si>
  <si>
    <t>Carbohydrate-based phosphines as supporting ligand for palladium-catalyzed Suzuki-Miyaura cross-coupling reaction</t>
  </si>
  <si>
    <t>Shi, Ji-cheng; Zhou, Zhonggao; Zheng, Shan; Zhang, Qing; Jia, Li; Lin, Jinhuo</t>
  </si>
  <si>
    <t>TETRAHEDRON LETTERS</t>
  </si>
  <si>
    <t>2904-2907</t>
  </si>
  <si>
    <t>https://www.webofscience.com/api/gateway?GWVersion=2&amp;SrcAuth=InCites&amp;SrcApp=tsm_test&amp;DestApp=WOS_CPL&amp;DestLinkType=FullRecord&amp;KeyUT=ISI:000336114800002</t>
  </si>
  <si>
    <t>WOS:000795973100018</t>
  </si>
  <si>
    <t>10.1109/JIOT.2021.3110977</t>
  </si>
  <si>
    <t>Caching Content on the Network Layer: A Performance Analysis of Caching Schemes in ICN-Based Internet of Things</t>
  </si>
  <si>
    <t>Naeem, Muhammad Ali; Ullah, Rehmat; Meng, Yahui; Ali, Rashid; Lodhi, Bilal Ahmed</t>
  </si>
  <si>
    <t>6477-6495</t>
  </si>
  <si>
    <t>https://www.webofscience.com/api/gateway?GWVersion=2&amp;SrcAuth=InCites&amp;SrcApp=tsm_test&amp;DestApp=WOS_CPL&amp;DestLinkType=FullRecord&amp;KeyUT=ISI:000795973100018</t>
  </si>
  <si>
    <t>WOS:000425398400008</t>
  </si>
  <si>
    <t>10.1109/TSMC.2016.2598398</t>
  </si>
  <si>
    <t>Cache-Aware Query Optimization in Multiapplication Sharing Wireless Sensor Networks</t>
  </si>
  <si>
    <t>Zhou, Zhangbing; Zhao, Deng; Hancke, Gerhard; Shu, Lei; Sun, Yunchuan</t>
  </si>
  <si>
    <t>IEEE TRANSACTIONS ON SYSTEMS MAN CYBERNETICS-SYSTEMS</t>
  </si>
  <si>
    <t>401-417</t>
  </si>
  <si>
    <t>https://www.webofscience.com/api/gateway?GWVersion=2&amp;SrcAuth=InCites&amp;SrcApp=tsm_test&amp;DestApp=WOS_CPL&amp;DestLinkType=FullRecord&amp;KeyUT=ISI:000425398400008</t>
  </si>
  <si>
    <t>WOS:000867490800003</t>
  </si>
  <si>
    <t>10.1016/j.eurpolymj.2022.111602</t>
  </si>
  <si>
    <t>Adsorption of anionic and cationic dyes by a novel crosslinked cellulose-tetrafluoroterephthalonitrile-tannin polymer</t>
  </si>
  <si>
    <t>Lv, Hu-Wei; Jiang, Hong-Liu; He, Fu-An; Hu, Qing-Di; Zhong, Zhu-Rui; Yang, Yong-Yu</t>
  </si>
  <si>
    <t>EUROPEAN POLYMER JOURNAL</t>
  </si>
  <si>
    <t>https://www.webofscience.com/api/gateway?GWVersion=2&amp;SrcAuth=InCites&amp;SrcApp=tsm_test&amp;DestApp=WOS_CPL&amp;DestLinkType=FullRecord&amp;KeyUT=ISI:000867490800003</t>
  </si>
  <si>
    <t>WOS:000436774300121</t>
  </si>
  <si>
    <t>10.3390/s18061787</t>
  </si>
  <si>
    <t>MEDLINE:29865210</t>
  </si>
  <si>
    <t>A Survey on Proactive, Active and Passive Fault Diagnosis Protocols for WSNs: Network Operation Perspective</t>
  </si>
  <si>
    <t>Mehmood, Amjad; Alrajeh, Nabil; Mukherjee, Mithun; Abdullah, Salwani; Song, Houbing</t>
  </si>
  <si>
    <t>https://www.webofscience.com/api/gateway?GWVersion=2&amp;SrcAuth=InCites&amp;SrcApp=tsm_test&amp;DestApp=WOS_CPL&amp;DestLinkType=FullRecord&amp;KeyUT=ISI:000436774300121</t>
  </si>
  <si>
    <t>WOS:000403140800099</t>
  </si>
  <si>
    <t>10.1109/ACCESS.2017.2654478</t>
  </si>
  <si>
    <t>A Mechanism Filling Sensing Holes for Detecting the Boundary of Continuous Objects in Hybrid Sparse Wireless Sensor Networks</t>
  </si>
  <si>
    <t>Xiang, Jianming; Zhou, ZhangBing; Shu, Lei; Rahman, Taj; Wang, Qun</t>
  </si>
  <si>
    <t>7922-7935</t>
  </si>
  <si>
    <t>https://www.webofscience.com/api/gateway?GWVersion=2&amp;SrcAuth=InCites&amp;SrcApp=tsm_test&amp;DestApp=WOS_CPL&amp;DestLinkType=FullRecord&amp;KeyUT=ISI:000403140800099</t>
  </si>
  <si>
    <t>WOS:000376545400031</t>
  </si>
  <si>
    <t>10.1016/j.bios.2016.04.014</t>
  </si>
  <si>
    <t>MEDLINE:27085953</t>
  </si>
  <si>
    <t>A "signal on" protection-displacement-hybridization-based electrochemical hepatitis B virus gene sequence sensor with high sensitivity and peculiar adjustable specificity</t>
  </si>
  <si>
    <t>Li, Fengqin; Xu, Yanmei; Yu, Xiang; Yu, Zhigang; He, Xunjun; Ji, Hongrui; Dong, Jinghao; Song, Yongbin; Yan, Hong; Zhang, Guiling</t>
  </si>
  <si>
    <t>BIOSENSORS &amp; BIOELECTRONICS</t>
  </si>
  <si>
    <t>212-216</t>
  </si>
  <si>
    <t>https://www.webofscience.com/api/gateway?GWVersion=2&amp;SrcAuth=InCites&amp;SrcApp=tsm_test&amp;DestApp=WOS_CPL&amp;DestLinkType=FullRecord&amp;KeyUT=ISI:000376545400031</t>
  </si>
  <si>
    <t>WOS:000877545400007</t>
  </si>
  <si>
    <t>10.1016/j.aei.2022.101777</t>
  </si>
  <si>
    <t>Validity of facial features? geometric measurements for real-time assessment of mental fatigue in construction equipment operators</t>
  </si>
  <si>
    <t>Mehmood, Imran; Li, Heng; Umer, Waleed; Arsalan, Aamir; Shakeel, M. Saad; Anwer, Shahnawaz</t>
  </si>
  <si>
    <t>ADVANCED ENGINEERING INFORMATICS</t>
  </si>
  <si>
    <t>https://www.webofscience.com/api/gateway?GWVersion=2&amp;SrcAuth=InCites&amp;SrcApp=tsm_test&amp;DestApp=WOS_CPL&amp;DestLinkType=FullRecord&amp;KeyUT=ISI:000877545400007</t>
  </si>
  <si>
    <t>WOS:000708907600001</t>
  </si>
  <si>
    <t>10.1039/d1ra05840a</t>
  </si>
  <si>
    <t>MEDLINE:35497299</t>
  </si>
  <si>
    <t>Two-dimensional polarized MoTe2/GeS heterojunction with an intrinsic electric field for photocatalytic water-splitting</t>
  </si>
  <si>
    <t>Gu, Di; Tao, Xiaoma; Chen, Hongmei; Ouyang, Yifang; Zhu, Weiling; Du, Yong</t>
  </si>
  <si>
    <t>34048-34058</t>
  </si>
  <si>
    <t>https://www.webofscience.com/api/gateway?GWVersion=2&amp;SrcAuth=InCites&amp;SrcApp=tsm_test&amp;DestApp=WOS_CPL&amp;DestLinkType=FullRecord&amp;KeyUT=ISI:000708907600001</t>
  </si>
  <si>
    <t>WOS:000728906900001</t>
  </si>
  <si>
    <t>10.3390/ijerph182212046</t>
  </si>
  <si>
    <t>MEDLINE:34831798</t>
  </si>
  <si>
    <t>Transcriptome Profiles of Leaves and Roots of Goldenrain Tree (Koelreuteria paniculata Laxm.) in Response to Cadmium Stress</t>
  </si>
  <si>
    <t>He, Qihao; Zhou, Tao; Sun, Jikang; Wang, Ping; Yang, Chunping; Bai, Lei; Liu, Zhiming</t>
  </si>
  <si>
    <t>https://www.webofscience.com/api/gateway?GWVersion=2&amp;SrcAuth=InCites&amp;SrcApp=tsm_test&amp;DestApp=WOS_CPL&amp;DestLinkType=FullRecord&amp;KeyUT=ISI:000728906900001</t>
  </si>
  <si>
    <t>WOS:000552737900146</t>
  </si>
  <si>
    <t>10.3390/s20113153</t>
  </si>
  <si>
    <t>MEDLINE:32498374</t>
  </si>
  <si>
    <t>Towards Robust and Accurate Detection of Abnormalities in Musculoskeletal Radiographs with a Multi-Network Model</t>
  </si>
  <si>
    <t>https://www.webofscience.com/api/gateway?GWVersion=2&amp;SrcAuth=InCites&amp;SrcApp=tsm_test&amp;DestApp=WOS_CPL&amp;DestLinkType=FullRecord&amp;KeyUT=ISI:000552737900146</t>
  </si>
  <si>
    <t>WOS:000701805300002</t>
  </si>
  <si>
    <t>10.1016/j.ijhydene.2021.07.221</t>
  </si>
  <si>
    <t>Three-dimensional graphene-like carbon nanosheets coupled with MnCo-layered double hydroxides nanoflowers as efficient bifunctional oxygen electrocatalyst</t>
  </si>
  <si>
    <t>Li, Zesheng; Xiao, Kuncan; Yu, Changlin; Wang, HongQiang; Li, Qingyu</t>
  </si>
  <si>
    <t>34239-34251</t>
  </si>
  <si>
    <t>https://www.webofscience.com/api/gateway?GWVersion=2&amp;SrcAuth=InCites&amp;SrcApp=tsm_test&amp;DestApp=WOS_CPL&amp;DestLinkType=FullRecord&amp;KeyUT=ISI:000701805300002</t>
  </si>
  <si>
    <t>WOS:000334082100027</t>
  </si>
  <si>
    <t>10.1016/j.molstruc.2014.01.063</t>
  </si>
  <si>
    <t>Synthesis, DFT and antimicrobial activity assays in vitro for novel cis/trans-but-2-enedioic acid esters</t>
  </si>
  <si>
    <t>Ma, Yan-long; Zhou, Ru-Jin; Zeng, Xing-Ye; An, Ya-Xiong; Qiu, Song-Shan; Nie, Li-Jun</t>
  </si>
  <si>
    <t>226-234</t>
  </si>
  <si>
    <t>https://www.webofscience.com/api/gateway?GWVersion=2&amp;SrcAuth=InCites&amp;SrcApp=tsm_test&amp;DestApp=WOS_CPL&amp;DestLinkType=FullRecord&amp;KeyUT=ISI:000334082100027</t>
  </si>
  <si>
    <t>WOS:000439045500068</t>
  </si>
  <si>
    <t>10.1016/j.matlet.2018.06.030</t>
  </si>
  <si>
    <t>Synthesis and low temperature magnetic measurements of polycrystalline Gadolinium nanowires</t>
  </si>
  <si>
    <t>Khan, U.; Adeela, N.; Naz, S.; Irfan, M.; Khan, K.; Sagar, R. U. R.; Aslam, S.; Wu, Dang</t>
  </si>
  <si>
    <t>266-269</t>
  </si>
  <si>
    <t>https://www.webofscience.com/api/gateway?GWVersion=2&amp;SrcAuth=InCites&amp;SrcApp=tsm_test&amp;DestApp=WOS_CPL&amp;DestLinkType=FullRecord&amp;KeyUT=ISI:000439045500068</t>
  </si>
  <si>
    <t>WOS:000691514800021</t>
  </si>
  <si>
    <t>10.1016/j.saa.2021.120174</t>
  </si>
  <si>
    <t>MEDLINE:34284280</t>
  </si>
  <si>
    <t>Surface-enhanced Raman scattering of flexible cotton fiber-Ag for rapid adsorption and detection of malachite green in fish</t>
  </si>
  <si>
    <t>Tian, Xiaoran; Fan, Qinzhen; Guo, Jiaqi; Yu, Qian; Xu, Lingzi; Kong, Xianming</t>
  </si>
  <si>
    <t>https://www.webofscience.com/api/gateway?GWVersion=2&amp;SrcAuth=InCites&amp;SrcApp=tsm_test&amp;DestApp=WOS_CPL&amp;DestLinkType=FullRecord&amp;KeyUT=ISI:000691514800021</t>
  </si>
  <si>
    <t>WOS:000470094000144</t>
  </si>
  <si>
    <t>10.1021/acsomega.9b00926</t>
  </si>
  <si>
    <t>MEDLINE:31460008</t>
  </si>
  <si>
    <t>Suppression of the Auger Recombination Process in CdSe/CdS Core/Shell Nanocrystals</t>
  </si>
  <si>
    <t>He, Yan; Hu, Sumei; Han, Taikun; Chen, Xingyuan; Yu, Yanxia; Li, Tianle; Zhu, Weiling; Ouyang, Gang</t>
  </si>
  <si>
    <t>9198-9203</t>
  </si>
  <si>
    <t>https://www.webofscience.com/api/gateway?GWVersion=2&amp;SrcAuth=InCites&amp;SrcApp=tsm_test&amp;DestApp=WOS_CPL&amp;DestLinkType=FullRecord&amp;KeyUT=ISI:000470094000144</t>
  </si>
  <si>
    <t>WOS:000753260100001</t>
  </si>
  <si>
    <t>10.1002/jsfa.11800</t>
  </si>
  <si>
    <t>MEDLINE:35092622</t>
  </si>
  <si>
    <t>Structural and emulsifying properties of soybean protein isolate glycated with glucose based on pH treatment</t>
  </si>
  <si>
    <t>Sun, Xiaotong; Cui, Qiang; Li, Rui; Hao, Lianghuan; Liu, Henglin; Wang, Xibo; Xu, Ning; Zhao, Xinhuai</t>
  </si>
  <si>
    <t>4462-4472</t>
  </si>
  <si>
    <t>https://www.webofscience.com/api/gateway?GWVersion=2&amp;SrcAuth=InCites&amp;SrcApp=tsm_test&amp;DestApp=WOS_CPL&amp;DestLinkType=FullRecord&amp;KeyUT=ISI:000753260100001</t>
  </si>
  <si>
    <t>WOS:000622659600001</t>
  </si>
  <si>
    <t>10.1007/s12161-021-01986-6</t>
  </si>
  <si>
    <t>Robust Detection of Advanced Glycation Endproducts in Milk Powder Using Ultrahigh Performance Liquid Chromatography Tandem Mass Spectrometry (UHPLC-MS/MS)</t>
  </si>
  <si>
    <t>Chunhai Li; Zhang, Ling; Gao, Weifang; Lai, Chenghui; Dong, Hao</t>
  </si>
  <si>
    <t>1472-1481</t>
  </si>
  <si>
    <t>https://www.webofscience.com/api/gateway?GWVersion=2&amp;SrcAuth=InCites&amp;SrcApp=tsm_test&amp;DestApp=WOS_CPL&amp;DestLinkType=FullRecord&amp;KeyUT=ISI:000622659600001</t>
  </si>
  <si>
    <t>WOS:000708919300001</t>
  </si>
  <si>
    <t>10.1007/s41061-021-00355-5</t>
  </si>
  <si>
    <t>MEDLINE:34668085</t>
  </si>
  <si>
    <t>Recent Progress on Photocatalytic Synthesis of Ester Derivatives and Reaction Mechanisms</t>
  </si>
  <si>
    <t>Deng, Yiqiang; Yang, Tianbao; Wang, Hui; Yang, Chong; Cheng, Lihua; Yin, Shuang-Feng; Kambe, Nobuaki; Qiu, Renhua</t>
  </si>
  <si>
    <t>TOPICS IN CURRENT CHEMISTRY</t>
  </si>
  <si>
    <t>https://www.webofscience.com/api/gateway?GWVersion=2&amp;SrcAuth=InCites&amp;SrcApp=tsm_test&amp;DestApp=WOS_CPL&amp;DestLinkType=FullRecord&amp;KeyUT=ISI:000708919300001</t>
  </si>
  <si>
    <t>WOS:000804698500043</t>
  </si>
  <si>
    <t>10.1109/TFUZZ.2021.3072681</t>
  </si>
  <si>
    <t>Reachability Analysis-Based Interval Estimation for Discrete-Time Takagi-Sugeno Fuzzy Systems</t>
  </si>
  <si>
    <t>Guo, Shenghui; Ren, Weijie; Ahn, Choon Ki; Wen, Chenglin; Lam, Hak-Keung</t>
  </si>
  <si>
    <t>1981-1992</t>
  </si>
  <si>
    <t>https://www.webofscience.com/api/gateway?GWVersion=2&amp;SrcAuth=InCites&amp;SrcApp=tsm_test&amp;DestApp=WOS_CPL&amp;DestLinkType=FullRecord&amp;KeyUT=ISI:000804698500043</t>
  </si>
  <si>
    <t>WOS:000460121600002</t>
  </si>
  <si>
    <t>10.1007/s12665-019-8183-6</t>
  </si>
  <si>
    <t>Promotion of rice-duck integrated farming in the water source areas of Shanghai: its positive effects on reducing agricultural diffuse pollution</t>
  </si>
  <si>
    <t>Teng, Qing; Hu, Xue-Feng; Luo, Fan; Wang, Jian; Zhang, Dong-mei</t>
  </si>
  <si>
    <t>ENVIRONMENTAL EARTH SCIENCES</t>
  </si>
  <si>
    <t>https://www.webofscience.com/api/gateway?GWVersion=2&amp;SrcAuth=InCites&amp;SrcApp=tsm_test&amp;DestApp=WOS_CPL&amp;DestLinkType=FullRecord&amp;KeyUT=ISI:000460121600002</t>
  </si>
  <si>
    <t>WOS:000895764500001</t>
  </si>
  <si>
    <t>10.1016/j.diamond.2022.109556</t>
  </si>
  <si>
    <t>Preparation of MWCNTs/PVDF composites with high-content ? form crystalline of PVDF and enhanced dielectric constant by electrospinning-hot pressing method</t>
  </si>
  <si>
    <t>Lin, Bo; Chen, Guo-Dong; He, Fu-An; Li, Ying; Yang, Ying; Shi, Bo; Feng, Feng-Ru; Chen, Song-Yun; Lam, Kwok-ho</t>
  </si>
  <si>
    <t>DIAMOND AND RELATED MATERIALS</t>
  </si>
  <si>
    <t>https://www.webofscience.com/api/gateway?GWVersion=2&amp;SrcAuth=InCites&amp;SrcApp=tsm_test&amp;DestApp=WOS_CPL&amp;DestLinkType=FullRecord&amp;KeyUT=ISI:000895764500001</t>
  </si>
  <si>
    <t>WOS:000555573300049</t>
  </si>
  <si>
    <t>10.1016/j.mcat.2020.111103</t>
  </si>
  <si>
    <t>Photothermal oxidation of cyclohexane by graphene oxide-based composites with high selectivity to KA oil</t>
  </si>
  <si>
    <t>Xiao, Yepeng; Liu, Jincheng; Wang, Hui; Yang, Chong; Cheng, Huicheng; Deng, Yiqiang; Cheng, Lihua; Fang, Yanxiong</t>
  </si>
  <si>
    <t>https://www.webofscience.com/api/gateway?GWVersion=2&amp;SrcAuth=InCites&amp;SrcApp=tsm_test&amp;DestApp=WOS_CPL&amp;DestLinkType=FullRecord&amp;KeyUT=ISI:000555573300049</t>
  </si>
  <si>
    <t>WOS:000336880000004</t>
  </si>
  <si>
    <t>10.1016/j.comptc.2014.03.023</t>
  </si>
  <si>
    <t>Oxidation mechanism of dibenzothiophene compounds: A computational study</t>
  </si>
  <si>
    <t>Zeng, Xingye; Mo, Guidi; Wang, Hanlu; Zhou, Rujin; Zhao, Cunyuan</t>
  </si>
  <si>
    <t>COMPUTATIONAL AND THEORETICAL CHEMISTRY</t>
  </si>
  <si>
    <t>22-27</t>
  </si>
  <si>
    <t>https://www.webofscience.com/api/gateway?GWVersion=2&amp;SrcAuth=InCites&amp;SrcApp=tsm_test&amp;DestApp=WOS_CPL&amp;DestLinkType=FullRecord&amp;KeyUT=ISI:000336880000004</t>
  </si>
  <si>
    <t>WOS:000665649000057</t>
  </si>
  <si>
    <t>10.1021/acsomega.1c01949</t>
  </si>
  <si>
    <t>MEDLINE:34179652</t>
  </si>
  <si>
    <t>Melting Characteristics of Coal Ash and Properties of Fly Ash to Understand the Slag Formation in the Shell Gasifier</t>
  </si>
  <si>
    <t>Wang, Hui; Cheng, Lihua; Pu, Jianglong; Zhao, Jigang</t>
  </si>
  <si>
    <t>16066-16075</t>
  </si>
  <si>
    <t>https://www.webofscience.com/api/gateway?GWVersion=2&amp;SrcAuth=InCites&amp;SrcApp=tsm_test&amp;DestApp=WOS_CPL&amp;DestLinkType=FullRecord&amp;KeyUT=ISI:000665649000057</t>
  </si>
  <si>
    <t>WOS:000408176800044</t>
  </si>
  <si>
    <t>10.1109/ACCESS.2017.2727041</t>
  </si>
  <si>
    <t>MCRA: A Multi-Charger Cooperation Recharging Algorithm Based on Area Division for WSNs</t>
  </si>
  <si>
    <t>Han, Guangjie; Li, Zhifan; Jiang, Jinfang; Shu, Lei; Zhang, Wenbo</t>
  </si>
  <si>
    <t>15380-15389</t>
  </si>
  <si>
    <t>https://www.webofscience.com/api/gateway?GWVersion=2&amp;SrcAuth=InCites&amp;SrcApp=tsm_test&amp;DestApp=WOS_CPL&amp;DestLinkType=FullRecord&amp;KeyUT=ISI:000408176800044</t>
  </si>
  <si>
    <t>WOS:000607506000018</t>
  </si>
  <si>
    <t>10.1039/d0ra08737h</t>
  </si>
  <si>
    <t>MEDLINE:35424116</t>
  </si>
  <si>
    <t>LiCl-promoted-dehydration of fructose-based carbohydrates into 5-hydroxymethylfurfural in isopropanol</t>
  </si>
  <si>
    <t>Ma, Hao; Li, Zhenzhen; Chen, Lili; Teng, Junjiang</t>
  </si>
  <si>
    <t>1404-1410</t>
  </si>
  <si>
    <t>https://www.webofscience.com/api/gateway?GWVersion=2&amp;SrcAuth=InCites&amp;SrcApp=tsm_test&amp;DestApp=WOS_CPL&amp;DestLinkType=FullRecord&amp;KeyUT=ISI:000607506000018</t>
  </si>
  <si>
    <t>WOS:000855735800001</t>
  </si>
  <si>
    <t>10.1016/j.optmat.2022.112764</t>
  </si>
  <si>
    <t>In suit grown visible light response Z-scheme AgI/Ag/AgVO3 hybrid nanorods with enhanced photocatalytic activity and stability</t>
  </si>
  <si>
    <t>Huang, Weili; Yi, Junhui; Liao, XiaoYing; Jiao, Changquan; Xie, Runkun; Chen, Beifang; Lin, Zebo; Yang, Yupeng; Liu, Weitao; Mo, Huimei</t>
  </si>
  <si>
    <t>OPTICAL MATERIALS</t>
  </si>
  <si>
    <t>https://www.webofscience.com/api/gateway?GWVersion=2&amp;SrcAuth=InCites&amp;SrcApp=tsm_test&amp;DestApp=WOS_CPL&amp;DestLinkType=FullRecord&amp;KeyUT=ISI:000855735800001</t>
  </si>
  <si>
    <t>WOS:000618562400009</t>
  </si>
  <si>
    <t>10.1016/j.dyepig.2020.109113</t>
  </si>
  <si>
    <t>Highly emissive fused diarylmaleimides synthesized by a cascade reaction of selective bromination and visible-light-driven cyclization</t>
  </si>
  <si>
    <t>Zheng, Xin; Wang, Jingwei; Xiao, Duoduo; Chen, Huan; Lin, Zhenghuan; Ling, Qidan</t>
  </si>
  <si>
    <t>https://www.webofscience.com/api/gateway?GWVersion=2&amp;SrcAuth=InCites&amp;SrcApp=tsm_test&amp;DestApp=WOS_CPL&amp;DestLinkType=FullRecord&amp;KeyUT=ISI:000618562400009</t>
  </si>
  <si>
    <t>WOS:000658571300014</t>
  </si>
  <si>
    <t>10.1049/cje.2021.04.004</t>
  </si>
  <si>
    <t>High-Order Extended Kalman Filter Design for a Class of Complex Dynamic Systems with Polynomial Nonlinearities</t>
  </si>
  <si>
    <t>508-515</t>
  </si>
  <si>
    <t>https://www.webofscience.com/api/gateway?GWVersion=2&amp;SrcAuth=InCites&amp;SrcApp=tsm_test&amp;DestApp=WOS_CPL&amp;DestLinkType=FullRecord&amp;KeyUT=ISI:000658571300014</t>
  </si>
  <si>
    <t>WOS:000692646300005</t>
  </si>
  <si>
    <t>10.1016/j.icheatmasstransfer.2021.105275</t>
  </si>
  <si>
    <t>Flow and heat transfer analysis of elastoviscoplastic generalized non-Newtonian fluid with hybrid nano structures and dust particles</t>
  </si>
  <si>
    <t>Cheng, Liang; Nawaz, M.; Kaneez, Hajra; Alaoui, M. Kbiri; Selmi, Abdellatif; Li, Chuanxi; Assilzadeh, Hamid</t>
  </si>
  <si>
    <t>INTERNATIONAL COMMUNICATIONS IN HEAT AND MASS TRANSFER</t>
  </si>
  <si>
    <t>https://www.webofscience.com/api/gateway?GWVersion=2&amp;SrcAuth=InCites&amp;SrcApp=tsm_test&amp;DestApp=WOS_CPL&amp;DestLinkType=FullRecord&amp;KeyUT=ISI:000692646300005</t>
  </si>
  <si>
    <t>WOS:000506166900063</t>
  </si>
  <si>
    <t>10.1016/j.jallcom.2019.152898</t>
  </si>
  <si>
    <t>Facile synthesis of high-stable and monodisperse Fe3O4/carbon flake-like nanocomposites and their excellent gas sensing properties</t>
  </si>
  <si>
    <t>Liang, Xiaoyu; Qin, Yuchen; Xie, Wenyu; Deng, Zhibo; Yang, Chao; Su, Xintai</t>
  </si>
  <si>
    <t>https://www.webofscience.com/api/gateway?GWVersion=2&amp;SrcAuth=InCites&amp;SrcApp=tsm_test&amp;DestApp=WOS_CPL&amp;DestLinkType=FullRecord&amp;KeyUT=ISI:000506166900063</t>
  </si>
  <si>
    <t>WOS:000676638000001</t>
  </si>
  <si>
    <t>10.3390/en14144369</t>
  </si>
  <si>
    <t>Experimental Studies of the Effect of Design and Technological Solutions on the Intensification of an Underground Coal Gasification Process</t>
  </si>
  <si>
    <t>Bazaluk, Oleg; Lozynskyi, Vasyl; Falshtynskyi, Volodymyr; Saik, Pavlo; Dychkovskyi, Roman; Cabana, Edgar</t>
  </si>
  <si>
    <t>https://www.webofscience.com/api/gateway?GWVersion=2&amp;SrcAuth=InCites&amp;SrcApp=tsm_test&amp;DestApp=WOS_CPL&amp;DestLinkType=FullRecord&amp;KeyUT=ISI:000676638000001</t>
  </si>
  <si>
    <t>WOS:000484757400001</t>
  </si>
  <si>
    <t>10.2147/CIA.S220283</t>
  </si>
  <si>
    <t>MEDLINE:31564840</t>
  </si>
  <si>
    <t>Exercise restores impaired endothelium-derived hyperpolarizing factor-mediated vasodilation in aged rat aortic arteries via the TRPV4-Kca 2.3 signaling complex</t>
  </si>
  <si>
    <t>Huang, Junhao; Zhang, Hai; Tan, Xianming; Hu, Min; Shen, Bing</t>
  </si>
  <si>
    <t>CLINICAL INTERVENTIONS IN AGING</t>
  </si>
  <si>
    <t>Clinical Medicine</t>
  </si>
  <si>
    <t>1579-1587</t>
  </si>
  <si>
    <t>https://www.webofscience.com/api/gateway?GWVersion=2&amp;SrcAuth=InCites&amp;SrcApp=tsm_test&amp;DestApp=WOS_CPL&amp;DestLinkType=FullRecord&amp;KeyUT=ISI:000484757400001</t>
  </si>
  <si>
    <t>WOS:000448659200109</t>
  </si>
  <si>
    <t>10.3390/nano8090741</t>
  </si>
  <si>
    <t>MEDLINE:30235797</t>
  </si>
  <si>
    <t>Engineering Surface and Optical Properties of TiO2-Coated Electrospun PVDF Nanofibers Via Controllable Self-Assembly</t>
  </si>
  <si>
    <t>Yang, Jianming; He, Fuan; Wu, Huijun; Liang, Yuying; Wang, Yuxuan; Sun, Zhi</t>
  </si>
  <si>
    <t>https://www.webofscience.com/api/gateway?GWVersion=2&amp;SrcAuth=InCites&amp;SrcApp=tsm_test&amp;DestApp=WOS_CPL&amp;DestLinkType=FullRecord&amp;KeyUT=ISI:000448659200109</t>
  </si>
  <si>
    <t>WOS:000708277300001</t>
  </si>
  <si>
    <t>10.3390/app11198937</t>
  </si>
  <si>
    <t>Energy Efficiency of Inland Waterways Transport for Agriculture: The Ukraine Case Study</t>
  </si>
  <si>
    <t>Bazaluk, Oleg; Havrysh, Valerii; Nitsenko, Vitalii</t>
  </si>
  <si>
    <t>https://www.webofscience.com/api/gateway?GWVersion=2&amp;SrcAuth=InCites&amp;SrcApp=tsm_test&amp;DestApp=WOS_CPL&amp;DestLinkType=FullRecord&amp;KeyUT=ISI:000708277300001</t>
  </si>
  <si>
    <t>WOS:001156742000001</t>
  </si>
  <si>
    <t>10.1016/j.scitotenv.2023.166453</t>
  </si>
  <si>
    <t>MEDLINE:37607627</t>
  </si>
  <si>
    <t>Efficient decontamination of organic pollutants from wastewater by covalent organic framework-based materials</t>
  </si>
  <si>
    <t>Ma, Zixuan; Fang, Lin; Liu, Lijie; Hu, Baowei; Wang, Suhua; Yu, Shujun; Wang, Xiangke</t>
  </si>
  <si>
    <t>https://www.webofscience.com/api/gateway?GWVersion=2&amp;SrcAuth=InCites&amp;SrcApp=tsm_test&amp;DestApp=WOS_CPL&amp;DestLinkType=FullRecord&amp;KeyUT=ISI:001156742000001</t>
  </si>
  <si>
    <t>WOS:000635442100002</t>
  </si>
  <si>
    <t>10.1016/j.colsurfa.2021.126238</t>
  </si>
  <si>
    <t>Effective adsorption of arsenate, dyes and eugenol from aqueous solutions by cationic supramolecular gel materials</t>
  </si>
  <si>
    <t>Yang, Zujin; Wu, Guifang; Gan, Cui; Cai, Guangmei; Zhang, Jianyong; Ji, Hongbing</t>
  </si>
  <si>
    <t>https://www.webofscience.com/api/gateway?GWVersion=2&amp;SrcAuth=InCites&amp;SrcApp=tsm_test&amp;DestApp=WOS_CPL&amp;DestLinkType=FullRecord&amp;KeyUT=ISI:000635442100002</t>
  </si>
  <si>
    <t>WOS:000624789400001</t>
  </si>
  <si>
    <t>10.3390/su13042229</t>
  </si>
  <si>
    <t>Effect of Inadequate Electrification on Nigeria's Economic Development and Environmental Sustainability</t>
  </si>
  <si>
    <t>Mukhtar, Mustapha; Obiora, Sandra; Yimen, Nasser; Quixin, Zhang; Bamisile, Olusola; Jidele, Pauline; Irivboje, Young I.</t>
  </si>
  <si>
    <t>https://www.webofscience.com/api/gateway?GWVersion=2&amp;SrcAuth=InCites&amp;SrcApp=tsm_test&amp;DestApp=WOS_CPL&amp;DestLinkType=FullRecord&amp;KeyUT=ISI:000624789400001</t>
  </si>
  <si>
    <t>WOS:000395780000001</t>
  </si>
  <si>
    <t>10.1109/JPHOT.2017.2655015</t>
  </si>
  <si>
    <t>Dual Abruptly Focus of Modulated Circular Airy Beams</t>
  </si>
  <si>
    <t>Zhang, Jinggui; He, Jun</t>
  </si>
  <si>
    <t>IEEE PHOTONICS JOURNAL</t>
  </si>
  <si>
    <t>https://www.webofscience.com/api/gateway?GWVersion=2&amp;SrcAuth=InCites&amp;SrcApp=tsm_test&amp;DestApp=WOS_CPL&amp;DestLinkType=FullRecord&amp;KeyUT=ISI:000395780000001</t>
  </si>
  <si>
    <t>WOS:000599903700006</t>
  </si>
  <si>
    <t>10.1016/j.mcat.2020.111279</t>
  </si>
  <si>
    <t>Direct conversion of gas-glycerol to Allyl alcohol over V, Ti or Nb modified MoFe/KIT-6 oxide catalysts</t>
  </si>
  <si>
    <t>Lan, Hai; Yao, Qi; Zhou, Yibo; Zhang, Biao; Jiang, Yi</t>
  </si>
  <si>
    <t>https://www.webofscience.com/api/gateway?GWVersion=2&amp;SrcAuth=InCites&amp;SrcApp=tsm_test&amp;DestApp=WOS_CPL&amp;DestLinkType=FullRecord&amp;KeyUT=ISI:000599903700006</t>
  </si>
  <si>
    <t>WOS:000580632000073</t>
  </si>
  <si>
    <t>10.1016/j.envint.2020.106167</t>
  </si>
  <si>
    <t>MEDLINE:33035892</t>
  </si>
  <si>
    <t>Deltamethrin transformation by Bacillus thuringiensis and the associated metabolic pathways</t>
  </si>
  <si>
    <t>Guo, Huiying; Yu, Xiaolong; Liu, Ziyi; Li, Jieruo; Ye, Jinshao; Zha, Zhengang</t>
  </si>
  <si>
    <t>https://www.webofscience.com/api/gateway?GWVersion=2&amp;SrcAuth=InCites&amp;SrcApp=tsm_test&amp;DestApp=WOS_CPL&amp;DestLinkType=FullRecord&amp;KeyUT=ISI:000580632000073</t>
  </si>
  <si>
    <t>WOS:000938761500001</t>
  </si>
  <si>
    <t>10.1007/s11426-022-1534-8</t>
  </si>
  <si>
    <t>Covalency triggers high catalytic activity of amorphous molybdenum oxides for oxidative desulfurization</t>
  </si>
  <si>
    <t>Zou, Juncong; Lin, Yan; Yang, Chunping</t>
  </si>
  <si>
    <t>1211-1220</t>
  </si>
  <si>
    <t>https://www.webofscience.com/api/gateway?GWVersion=2&amp;SrcAuth=InCites&amp;SrcApp=tsm_test&amp;DestApp=WOS_CPL&amp;DestLinkType=FullRecord&amp;KeyUT=ISI:000938761500001</t>
  </si>
  <si>
    <t>WOS:000662119400057</t>
  </si>
  <si>
    <t>10.1016/j.jhazmat.2020.124757</t>
  </si>
  <si>
    <t>MEDLINE:33307447</t>
  </si>
  <si>
    <t>Copper mixed-triazolate frameworks featuring the thiophene-containing ligand towards enhanced photodegradation of organic contaminants in water</t>
  </si>
  <si>
    <t>Shi, Si; Guo, Penghu; Anwar, Muhammad Imran; Zhang, Wendi; Zhang, Wenhua; Yang, Guang</t>
  </si>
  <si>
    <t>https://www.webofscience.com/api/gateway?GWVersion=2&amp;SrcAuth=InCites&amp;SrcApp=tsm_test&amp;DestApp=WOS_CPL&amp;DestLinkType=FullRecord&amp;KeyUT=ISI:000662119400057</t>
  </si>
  <si>
    <t>WOS:000857498700004</t>
  </si>
  <si>
    <t>10.1007/s00604-022-05480-6</t>
  </si>
  <si>
    <t>MEDLINE:36138244</t>
  </si>
  <si>
    <t>Colorimetric biosensor for visual determination of Golgi protein 73 based on reduced graphene oxide-carboxymethyl chitosan-Hemin/platinum@palladium nanozyme with peroxidase-like activity</t>
  </si>
  <si>
    <t>Li, Xinhao; Li, Shengnan; Lv, Qiuyan; Wang, Chaoxian; Liang, Jintao; Zhou, Zhide; Li, Guiyin</t>
  </si>
  <si>
    <t>MICROCHIMICA ACTA</t>
  </si>
  <si>
    <t>https://www.webofscience.com/api/gateway?GWVersion=2&amp;SrcAuth=InCites&amp;SrcApp=tsm_test&amp;DestApp=WOS_CPL&amp;DestLinkType=FullRecord&amp;KeyUT=ISI:000857498700004</t>
  </si>
  <si>
    <t>WOS:000779935000008</t>
  </si>
  <si>
    <t>10.1016/j.mcat.2022.112171</t>
  </si>
  <si>
    <t>Bottom-up oriented synthesis of metalloporphyrin-based porous ionic polymers for the cycloaddition of CO2 to epoxides</t>
  </si>
  <si>
    <t>Qiu, Yongjian; Chen, Yaju; Lei, Lin; Wang, Xilun; Zeng, Xiaojing; Feng, Zhengfeng; Deng, Chunyan; Lin, Dongying; Ji, Hongbing</t>
  </si>
  <si>
    <t>https://www.webofscience.com/api/gateway?GWVersion=2&amp;SrcAuth=InCites&amp;SrcApp=tsm_test&amp;DestApp=WOS_CPL&amp;DestLinkType=FullRecord&amp;KeyUT=ISI:000779935000008</t>
  </si>
  <si>
    <t>WOS:000687470100004</t>
  </si>
  <si>
    <t>10.1016/j.jallcom.2021.161149</t>
  </si>
  <si>
    <t>Biomass derived carbon containing in-situ constructed nickel-based hydroxide nanostructures based on MnO2 template for high performance asymmetric supercapacitors</t>
  </si>
  <si>
    <t>Hu, Weijie; Wang, Bin; Yu, Yanling; Wang, Nuoxin; Wu, Xiaojuan</t>
  </si>
  <si>
    <t>https://www.webofscience.com/api/gateway?GWVersion=2&amp;SrcAuth=InCites&amp;SrcApp=tsm_test&amp;DestApp=WOS_CPL&amp;DestLinkType=FullRecord&amp;KeyUT=ISI:000687470100004</t>
  </si>
  <si>
    <t>WOS:000878781300004</t>
  </si>
  <si>
    <t>10.1016/j.euromechsol.2022.104838</t>
  </si>
  <si>
    <t>Bending of FGM sandwich plates with tunable auxetic core using DQM</t>
  </si>
  <si>
    <t>Liu, B. L.; Li, S.; Li, Y. S.</t>
  </si>
  <si>
    <t>EUROPEAN JOURNAL OF MECHANICS A-SOLIDS</t>
  </si>
  <si>
    <t>https://www.webofscience.com/api/gateway?GWVersion=2&amp;SrcAuth=InCites&amp;SrcApp=tsm_test&amp;DestApp=WOS_CPL&amp;DestLinkType=FullRecord&amp;KeyUT=ISI:000878781300004</t>
  </si>
  <si>
    <t>WOS:000765772900005</t>
  </si>
  <si>
    <t>10.1007/s10483-022-2818-6</t>
  </si>
  <si>
    <t>Bending and vibration of two-dimensional decagonal quasicrystal nanoplates via modified couple-stress theory</t>
  </si>
  <si>
    <t>Zhang, Miao; Guo, Junhong; Li, Yansong</t>
  </si>
  <si>
    <t>APPLIED MATHEMATICS AND MECHANICS-ENGLISH EDITION</t>
  </si>
  <si>
    <t>371-388</t>
  </si>
  <si>
    <t>https://www.webofscience.com/api/gateway?GWVersion=2&amp;SrcAuth=InCites&amp;SrcApp=tsm_test&amp;DestApp=WOS_CPL&amp;DestLinkType=FullRecord&amp;KeyUT=ISI:000765772900005</t>
  </si>
  <si>
    <t>WOS:000984185900001</t>
  </si>
  <si>
    <t>10.1016/j.scitotenv.2023.163470</t>
  </si>
  <si>
    <t>MEDLINE:37076008</t>
  </si>
  <si>
    <t>Assessing urban flooding risk in response to climate change and urbanization based on shared socio-economic pathways</t>
  </si>
  <si>
    <t>Wang, Mo; Fu, Xiaoping; Zhang, Dongqing; Chen, Furong; Liu, Ming; Zhou, Shiqi; Su, Jin; Tan, Soon Keat</t>
  </si>
  <si>
    <t>https://www.webofscience.com/api/gateway?GWVersion=2&amp;SrcAuth=InCites&amp;SrcApp=tsm_test&amp;DestApp=WOS_CPL&amp;DestLinkType=FullRecord&amp;KeyUT=ISI:000984185900001</t>
  </si>
  <si>
    <t>WOS:000723715800001</t>
  </si>
  <si>
    <t>10.12989/cac.2021.28.4.433</t>
  </si>
  <si>
    <t>Apply a robust fuzzy LMI control scheme with Al algorithm to civil frame building dynamic analysis</t>
  </si>
  <si>
    <t>Chen, Z. Y.; Jiang, Rong; Wang, Ruei-Yuan; Chen, Timothy</t>
  </si>
  <si>
    <t>COMPUTERS AND CONCRETE</t>
  </si>
  <si>
    <t>433-440</t>
  </si>
  <si>
    <t>https://www.webofscience.com/api/gateway?GWVersion=2&amp;SrcAuth=InCites&amp;SrcApp=tsm_test&amp;DestApp=WOS_CPL&amp;DestLinkType=FullRecord&amp;KeyUT=ISI:000723715800001</t>
  </si>
  <si>
    <t>WOS:000350400600009</t>
  </si>
  <si>
    <t>10.12989/eas.2014.7.6.1061</t>
  </si>
  <si>
    <t>An iterative hybrid random-interval structural reliability analysis</t>
  </si>
  <si>
    <t>EARTHQUAKES AND STRUCTURES</t>
  </si>
  <si>
    <t>1061-1070</t>
  </si>
  <si>
    <t>https://www.webofscience.com/api/gateway?GWVersion=2&amp;SrcAuth=InCites&amp;SrcApp=tsm_test&amp;DestApp=WOS_CPL&amp;DestLinkType=FullRecord&amp;KeyUT=ISI:000350400600009</t>
  </si>
  <si>
    <t>WOS:000939891200001</t>
  </si>
  <si>
    <t>10.1016/j.est.2023.106868</t>
  </si>
  <si>
    <t>All-organic sandwich structured polymer dielectrics with polyimide and PVDF for high temperature capacitor application</t>
  </si>
  <si>
    <t>Yu, Shiqi; Liu, Yuan; Ding, Cuilian; Liu, Xuan; Liu, Yang; Wu, Dang; Luo, Hang; Chen, Sheng</t>
  </si>
  <si>
    <t>https://www.webofscience.com/api/gateway?GWVersion=2&amp;SrcAuth=InCites&amp;SrcApp=tsm_test&amp;DestApp=WOS_CPL&amp;DestLinkType=FullRecord&amp;KeyUT=ISI:000939891200001</t>
  </si>
  <si>
    <t>WOS:000582701400055</t>
  </si>
  <si>
    <t>10.1016/j.matchemphys.2020.123681</t>
  </si>
  <si>
    <t>Alcohols selective oxidation with H2O2 catalyzed by robust heteropolyanions intercalated in ionic liquid-functionalized graphene oxide</t>
  </si>
  <si>
    <t>Zheng, Weiguo; Wu, Min; Yang, Chen; Chen, Yaju; Tan, Rong; Yin, Donghong</t>
  </si>
  <si>
    <t>https://www.webofscience.com/api/gateway?GWVersion=2&amp;SrcAuth=InCites&amp;SrcApp=tsm_test&amp;DestApp=WOS_CPL&amp;DestLinkType=FullRecord&amp;KeyUT=ISI:000582701400055</t>
  </si>
  <si>
    <t>WOS:000647788900002</t>
  </si>
  <si>
    <t>10.1016/j.dyepig.2021.109308</t>
  </si>
  <si>
    <t>A novel porphyrin dye with phenoxazine as donor unit for efficient dye-sensitized solar cells</t>
  </si>
  <si>
    <t>Li, Shengzhong; Zhang, Shuangyu; Mei, Shu; Kong, Xiangfei; Yang, Miao; Wu, Wenjun; Zhang, Shuhua; Tan, Haijun</t>
  </si>
  <si>
    <t>https://www.webofscience.com/api/gateway?GWVersion=2&amp;SrcAuth=InCites&amp;SrcApp=tsm_test&amp;DestApp=WOS_CPL&amp;DestLinkType=FullRecord&amp;KeyUT=ISI:000647788900002</t>
  </si>
  <si>
    <t>WOS:000943636100001</t>
  </si>
  <si>
    <t>10.1007/s11356-023-25749-4</t>
  </si>
  <si>
    <t>MEDLINE:36869951</t>
  </si>
  <si>
    <t>A model for green-resilient supplier selection: fuzzy best-worst multi-criteria decision-making method and its applications</t>
  </si>
  <si>
    <t>Hailiang, Zeng; Khokhar, Maryam; Islam, Tahir; Sharma, Anshuman</t>
  </si>
  <si>
    <t>54035-54058</t>
  </si>
  <si>
    <t>https://www.webofscience.com/api/gateway?GWVersion=2&amp;SrcAuth=InCites&amp;SrcApp=tsm_test&amp;DestApp=WOS_CPL&amp;DestLinkType=FullRecord&amp;KeyUT=ISI:000943636100001</t>
  </si>
  <si>
    <t>WOS:000821980900004</t>
  </si>
  <si>
    <t>10.1007/s00216-022-04201-5</t>
  </si>
  <si>
    <t>MEDLINE:35788872</t>
  </si>
  <si>
    <t>A highly sensitive strategy for glypican-3 detection based on aptamer/gold carbon dots/magnetic graphene oxide nanosheets as fluorescent biosensor</t>
  </si>
  <si>
    <t>Li, Guiyin; Chen, Wei; Mi, Danhong; Wang, Bo; Li, Haimei; Wu, Guangxiong; Ding, Ping; Liang, Jintao; Zhou, Zhide</t>
  </si>
  <si>
    <t>6441-6453</t>
  </si>
  <si>
    <t>https://www.webofscience.com/api/gateway?GWVersion=2&amp;SrcAuth=InCites&amp;SrcApp=tsm_test&amp;DestApp=WOS_CPL&amp;DestLinkType=FullRecord&amp;KeyUT=ISI:000821980900004</t>
  </si>
  <si>
    <t>WOS:000665868400001</t>
  </si>
  <si>
    <t>10.1002/adfm.202104254</t>
  </si>
  <si>
    <t>A New Wide Bandgap Semiconductor: Carbyne Nanocrystals</t>
  </si>
  <si>
    <t>Yang, Fei; Zheng, Zhaoqiang; He, Yan; Liu, Pu; Yang, Guowei</t>
  </si>
  <si>
    <t>https://www.webofscience.com/api/gateway?GWVersion=2&amp;SrcAuth=InCites&amp;SrcApp=tsm_test&amp;DestApp=WOS_CPL&amp;DestLinkType=FullRecord&amp;KeyUT=ISI:000665868400001</t>
  </si>
  <si>
    <t>WOS:000507701400002</t>
  </si>
  <si>
    <t>10.1007/s11042-019-08550-9</t>
  </si>
  <si>
    <t>Unsupervised domain adaption for image-to-video person re-identification</t>
  </si>
  <si>
    <t>Zhang, Xinyu; Li, Sen; Jing, Xiao-Yuan; Ma, Fei; Zhu, Chen</t>
  </si>
  <si>
    <t>45-46</t>
  </si>
  <si>
    <t>33793-33810</t>
  </si>
  <si>
    <t>https://www.webofscience.com/api/gateway?GWVersion=2&amp;SrcAuth=InCites&amp;SrcApp=tsm_test&amp;DestApp=WOS_CPL&amp;DestLinkType=FullRecord&amp;KeyUT=ISI:000507701400002</t>
  </si>
  <si>
    <t>WOS:000929757800001</t>
  </si>
  <si>
    <t>10.1016/j.envint.2023.107793</t>
  </si>
  <si>
    <t>MEDLINE:36739853</t>
  </si>
  <si>
    <t>Translocation and metabolism of tricresyl phosphate in rice and microbiome system: Isomer-specific processes and overlooked metabolites</t>
  </si>
  <si>
    <t>Yu, Yuanyuan; Huang, Jiahui; Jin, Ling; Yu, Miao; Yu, Xiaolong; Zhu, Xifen; Sun, Jianteng; Zhu, Lizhong</t>
  </si>
  <si>
    <t>https://www.webofscience.com/api/gateway?GWVersion=2&amp;SrcAuth=InCites&amp;SrcApp=tsm_test&amp;DestApp=WOS_CPL&amp;DestLinkType=FullRecord&amp;KeyUT=ISI:000929757800001</t>
  </si>
  <si>
    <t>WOS:000590140800003</t>
  </si>
  <si>
    <t>10.1016/j.optmat.2020.110316</t>
  </si>
  <si>
    <t>The role of photoluminescence induced by Yb&lt;SUP&gt;3+&lt;/SUP&gt;/Yb&lt;SUP&gt;2+&lt;/SUP&gt; transformation in promoting the SPR effect in Pd/Yb&lt;SUP&gt;n+&lt;/SUP&gt;/BiOBr photocatalyst system</t>
  </si>
  <si>
    <t>Fan, Qizhe; Chen, Xin; Wei, Longfu; Yang, Kai; Yu, Changlin</t>
  </si>
  <si>
    <t>https://www.webofscience.com/api/gateway?GWVersion=2&amp;SrcAuth=InCites&amp;SrcApp=tsm_test&amp;DestApp=WOS_CPL&amp;DestLinkType=FullRecord&amp;KeyUT=ISI:000590140800003</t>
  </si>
  <si>
    <t>WOS:000914118800001</t>
  </si>
  <si>
    <t>10.1016/j.carbpol.2022.120474</t>
  </si>
  <si>
    <t>MEDLINE:36641191</t>
  </si>
  <si>
    <t>The novel chitosan-amphoteric starch dual flocculants for enhanced removal of Microcystis aeruginosa and algal organic matter</t>
  </si>
  <si>
    <t>Cui, Jingshu; Niu, Xiaojun; Zhang, Dongqing; Ma, Jinling; Zhu, Xifen; Zheng, Xiaoxian; Lin, Zhang; Fu, Mingli</t>
  </si>
  <si>
    <t>CARBOHYDRATE POLYMERS</t>
  </si>
  <si>
    <t>https://www.webofscience.com/api/gateway?GWVersion=2&amp;SrcAuth=InCites&amp;SrcApp=tsm_test&amp;DestApp=WOS_CPL&amp;DestLinkType=FullRecord&amp;KeyUT=ISI:000914118800001</t>
  </si>
  <si>
    <t>WOS:000534220100045</t>
  </si>
  <si>
    <t>10.1039/c9se01132c</t>
  </si>
  <si>
    <t>The hydrothermal in situ construction of AgVO3/LaVO4 phase junctions for the efficient visible-light-driven disposal of pollutants and photoelectrocatalytic methanol oxidation</t>
  </si>
  <si>
    <t>Li, Xiaoxiao; Zhang, Kailian; Zhou, Man; Yang, Kai; Zou, Laixi; Li, Wenqiang; Huang, Jian; Yu, Changlin; Huang, Weiya; Niu, Yu</t>
  </si>
  <si>
    <t>2569-2582</t>
  </si>
  <si>
    <t>https://www.webofscience.com/api/gateway?GWVersion=2&amp;SrcAuth=InCites&amp;SrcApp=tsm_test&amp;DestApp=WOS_CPL&amp;DestLinkType=FullRecord&amp;KeyUT=ISI:000534220100045</t>
  </si>
  <si>
    <t>WOS:000518819100001</t>
  </si>
  <si>
    <t>10.1107/S2053229620001850</t>
  </si>
  <si>
    <t>MEDLINE:32132281</t>
  </si>
  <si>
    <t>Synthesis, crystal structures and magnetic and electrochemiluminescence properties of three manganese(II) complexes</t>
  </si>
  <si>
    <t>Chen, Yating; Zhang, Shaonan; Xiao, Yu; Zhang, Shuhua</t>
  </si>
  <si>
    <t>ACTA CRYSTALLOGRAPHICA SECTION C-STRUCTURAL CHEMISTRY</t>
  </si>
  <si>
    <t>236-+</t>
  </si>
  <si>
    <t>https://www.webofscience.com/api/gateway?GWVersion=2&amp;SrcAuth=InCites&amp;SrcApp=tsm_test&amp;DestApp=WOS_CPL&amp;DestLinkType=FullRecord&amp;KeyUT=ISI:000518819100001</t>
  </si>
  <si>
    <t>WOS:000814233500001</t>
  </si>
  <si>
    <t>10.1039/d2cy00713d</t>
  </si>
  <si>
    <t>Synthesis of mixed-valence Cu phthalocyanine/graphene/g-C3N4 ultrathin heterojunctions as efficient photocatalysts for CO2 reduction</t>
  </si>
  <si>
    <t>Kang, Shilin; Li, Zhijun; Xu, Zhikun; Zhang, Ziqing; Sun, Jianhui; Bian, Ji; Bai, Linlu; Qu, Yang; Jing, Liqiang</t>
  </si>
  <si>
    <t>4817-4825</t>
  </si>
  <si>
    <t>https://www.webofscience.com/api/gateway?GWVersion=2&amp;SrcAuth=InCites&amp;SrcApp=tsm_test&amp;DestApp=WOS_CPL&amp;DestLinkType=FullRecord&amp;KeyUT=ISI:000814233500001</t>
  </si>
  <si>
    <t>WOS:000458581400018</t>
  </si>
  <si>
    <t>10.1002/pi.5730</t>
  </si>
  <si>
    <t>Sustainable synthesis of bio-based hyperbranched ester and its application for preparing soft polyvinyl chloride materials</t>
  </si>
  <si>
    <t>Tong, Hanqing; Hai, Jinping</t>
  </si>
  <si>
    <t>POLYMER INTERNATIONAL</t>
  </si>
  <si>
    <t>456-463</t>
  </si>
  <si>
    <t>https://www.webofscience.com/api/gateway?GWVersion=2&amp;SrcAuth=InCites&amp;SrcApp=tsm_test&amp;DestApp=WOS_CPL&amp;DestLinkType=FullRecord&amp;KeyUT=ISI:000458581400018</t>
  </si>
  <si>
    <t>WOS:000587913600070</t>
  </si>
  <si>
    <t>10.1016/j.engfailanal.2020.104892</t>
  </si>
  <si>
    <t>Study on corrosion mechanism and its influencing factors of a short distance intermittent crude oil transmission and distribution pipeline</t>
  </si>
  <si>
    <t>Wang, Qi; Ai, Muyang; Shi, Wen; Lyu, Yunrong; Yu, Wei</t>
  </si>
  <si>
    <t>https://www.webofscience.com/api/gateway?GWVersion=2&amp;SrcAuth=InCites&amp;SrcApp=tsm_test&amp;DestApp=WOS_CPL&amp;DestLinkType=FullRecord&amp;KeyUT=ISI:000587913600070</t>
  </si>
  <si>
    <t>WOS:000336343700011</t>
  </si>
  <si>
    <t>10.1016/j.polymertesting.2014.03.001</t>
  </si>
  <si>
    <t>Study on branching structure, melting, and crystallization of polyethylene prepared by nickel a-diimine catalyst covalently intercalated inside OapPOSS-modified laponite clay gallery</t>
  </si>
  <si>
    <t>He, Fu-An; Zhang, Li-Ming</t>
  </si>
  <si>
    <t>80-86</t>
  </si>
  <si>
    <t>https://www.webofscience.com/api/gateway?GWVersion=2&amp;SrcAuth=InCites&amp;SrcApp=tsm_test&amp;DestApp=WOS_CPL&amp;DestLinkType=FullRecord&amp;KeyUT=ISI:000336343700011</t>
  </si>
  <si>
    <t>WOS:000456639300014</t>
  </si>
  <si>
    <t>10.1016/j.micromeso.2018.09.039</t>
  </si>
  <si>
    <t>Stacking MFI zeolite structures for improved Sonogashira coupling reactions</t>
  </si>
  <si>
    <t>Jia, Xicheng; Jiang, Dahong; Tsang, Daniel C. W.; Choi, Jungkyu; Yip, Alex C. K.</t>
  </si>
  <si>
    <t>147-153</t>
  </si>
  <si>
    <t>https://www.webofscience.com/api/gateway?GWVersion=2&amp;SrcAuth=InCites&amp;SrcApp=tsm_test&amp;DestApp=WOS_CPL&amp;DestLinkType=FullRecord&amp;KeyUT=ISI:000456639300014</t>
  </si>
  <si>
    <t>WOS:000417373200015</t>
  </si>
  <si>
    <t>10.1109/JSYST.2015.2475276</t>
  </si>
  <si>
    <t>Releasing Network Isolation Problem in Group-Based Industrial Wireless Sensor Networks</t>
  </si>
  <si>
    <t>Shu, Lei; Wang, Lei; Niu, Jianwei; Zhu, Chunsheng; Mukherjee, Mithun</t>
  </si>
  <si>
    <t>1340-1350</t>
  </si>
  <si>
    <t>https://www.webofscience.com/api/gateway?GWVersion=2&amp;SrcAuth=InCites&amp;SrcApp=tsm_test&amp;DestApp=WOS_CPL&amp;DestLinkType=FullRecord&amp;KeyUT=ISI:000417373200015</t>
  </si>
  <si>
    <t>WOS:000791981900001</t>
  </si>
  <si>
    <t>10.1039/d2ob00558a</t>
  </si>
  <si>
    <t>MEDLINE:35521690</t>
  </si>
  <si>
    <t>Recent advances in the synthesis of ferrocene derivatives via 3d transition metal-catalyzed C-H functionalization</t>
  </si>
  <si>
    <t>Zhang, Zhuo-Zhuo; Huang, Dan-Ying; Shi, Bing-Feng</t>
  </si>
  <si>
    <t>ORGANIC &amp; BIOMOLECULAR CHEMISTRY</t>
  </si>
  <si>
    <t>4061-4073</t>
  </si>
  <si>
    <t>https://www.webofscience.com/api/gateway?GWVersion=2&amp;SrcAuth=InCites&amp;SrcApp=tsm_test&amp;DestApp=WOS_CPL&amp;DestLinkType=FullRecord&amp;KeyUT=ISI:000791981900001</t>
  </si>
  <si>
    <t>WOS:000782073300001</t>
  </si>
  <si>
    <t>10.3390/s22072574</t>
  </si>
  <si>
    <t>MEDLINE:35408189</t>
  </si>
  <si>
    <t>Real-Time Updating High-Order Extended Kalman Filtering Method Based on Fixed-Step Life Prediction for Vehicle Lithium-Ion Batteries</t>
  </si>
  <si>
    <t>Wang, Jincheng; Wen, Chenglin</t>
  </si>
  <si>
    <t>https://www.webofscience.com/api/gateway?GWVersion=2&amp;SrcAuth=InCites&amp;SrcApp=tsm_test&amp;DestApp=WOS_CPL&amp;DestLinkType=FullRecord&amp;KeyUT=ISI:000782073300001</t>
  </si>
  <si>
    <t>WOS:000789384800056</t>
  </si>
  <si>
    <t>10.1016/j.cclet.2021.10.004</t>
  </si>
  <si>
    <t>Quasi-continuous synthesis of cobalt single atom catalysts for transfer hydrogenation of quinoline</t>
  </si>
  <si>
    <t>Huang, Liyun; Zhang, Hao; Cheng, Yujie; Sun, Qingdi; Gan, Tao; He, Qian; He, Xiaohui; Ji, Hongbing</t>
  </si>
  <si>
    <t>2569-2572</t>
  </si>
  <si>
    <t>https://www.webofscience.com/api/gateway?GWVersion=2&amp;SrcAuth=InCites&amp;SrcApp=tsm_test&amp;DestApp=WOS_CPL&amp;DestLinkType=FullRecord&amp;KeyUT=ISI:000789384800056</t>
  </si>
  <si>
    <t>WOS:000414322100102</t>
  </si>
  <si>
    <t>10.1007/s10854-017-7672-1</t>
  </si>
  <si>
    <t>Preparation of carbon nanospheres/Fe3O4 composites and their supercapacitor performances</t>
  </si>
  <si>
    <t>Li, Zesheng; Che, Jinghua; Li, Bolin; Luo, Wei; Liu, Zhisen; Li, Dehao</t>
  </si>
  <si>
    <t>17388-17396</t>
  </si>
  <si>
    <t>https://www.webofscience.com/api/gateway?GWVersion=2&amp;SrcAuth=InCites&amp;SrcApp=tsm_test&amp;DestApp=WOS_CPL&amp;DestLinkType=FullRecord&amp;KeyUT=ISI:000414322100102</t>
  </si>
  <si>
    <t>WOS:000414723900030</t>
  </si>
  <si>
    <t>10.1021/acs.orglett.7b02796</t>
  </si>
  <si>
    <t>MEDLINE:29039959</t>
  </si>
  <si>
    <t>Preparation of 1,2-Oxazetidines from Styrenes and Arylamines via a Peroxide-Mediated [2+1+1] Cycloaddition Reaction</t>
  </si>
  <si>
    <t>Liu, Weibing; Chen, Cui; Zhou, Peng; Tan, Hua</t>
  </si>
  <si>
    <t>ORGANIC LETTERS</t>
  </si>
  <si>
    <t>5830-5832</t>
  </si>
  <si>
    <t>https://www.webofscience.com/api/gateway?GWVersion=2&amp;SrcAuth=InCites&amp;SrcApp=tsm_test&amp;DestApp=WOS_CPL&amp;DestLinkType=FullRecord&amp;KeyUT=ISI:000414723900030</t>
  </si>
  <si>
    <t>WOS:000685952600004</t>
  </si>
  <si>
    <t>10.1016/j.colsurfa.2021.127109</t>
  </si>
  <si>
    <t>One-step hydrothermal synthesis of N-S-GQDs/Bi2S3 microrods with highly photocatalytic performance for Cr(VI) reduction</t>
  </si>
  <si>
    <t>Zhang, Zhenmin; Liu, Xingqiang; Yu, Changlin; Zhou, Wanqin; Li, Fang</t>
  </si>
  <si>
    <t>https://www.webofscience.com/api/gateway?GWVersion=2&amp;SrcAuth=InCites&amp;SrcApp=tsm_test&amp;DestApp=WOS_CPL&amp;DestLinkType=FullRecord&amp;KeyUT=ISI:000685952600004</t>
  </si>
  <si>
    <t>WOS:000605216400021</t>
  </si>
  <si>
    <t>10.1002/celc.202001310</t>
  </si>
  <si>
    <t>Nitrogen-Doped Hollow Carbon Polyhedrons with Carbon Nanotubes Surface Layers as Effective Sulfur Hosts for High-Rate, Long-Lifespan Lithium-Sulfur Batteries</t>
  </si>
  <si>
    <t>Fan, Bin; Zhao, Dengke; Zhou, Wei; Xu, Wei; Liang, Xinghua; He, Guoqiang; Wu, Zexing; Li, Ligui</t>
  </si>
  <si>
    <t>CHEMELECTROCHEM</t>
  </si>
  <si>
    <t>4990-4998</t>
  </si>
  <si>
    <t>https://www.webofscience.com/api/gateway?GWVersion=2&amp;SrcAuth=InCites&amp;SrcApp=tsm_test&amp;DestApp=WOS_CPL&amp;DestLinkType=FullRecord&amp;KeyUT=ISI:000605216400021</t>
  </si>
  <si>
    <t>WOS:000716020200001</t>
  </si>
  <si>
    <t>10.1039/d1ra04988g</t>
  </si>
  <si>
    <t>MEDLINE:35496875</t>
  </si>
  <si>
    <t>New in situ description of electrodepositing multiple nucleation processes under galvanostatic stimuli</t>
  </si>
  <si>
    <t>Yuan, Yuan; Luo, Gong; Li, Ning</t>
  </si>
  <si>
    <t>31526-31532</t>
  </si>
  <si>
    <t>https://www.webofscience.com/api/gateway?GWVersion=2&amp;SrcAuth=InCites&amp;SrcApp=tsm_test&amp;DestApp=WOS_CPL&amp;DestLinkType=FullRecord&amp;KeyUT=ISI:000716020200001</t>
  </si>
  <si>
    <t>WOS:000467696000067</t>
  </si>
  <si>
    <t>10.1016/j.jallcom.2019.04.227</t>
  </si>
  <si>
    <t>Modified band alignment at multilayer MoS2/Al2O3 heterojunctions by nitridation treatment</t>
  </si>
  <si>
    <t>Liu, Xinke; Li, Kuilong; Sun, Xiaojuan; Shi, Zhiming; Huang, Zhonghui; Li, Zhiwen; Min, Long; Botcha, Venkatadivakar; Chen, Xingyuan; Xu, Xiangfu; Li, Dabing</t>
  </si>
  <si>
    <t>599-603</t>
  </si>
  <si>
    <t>https://www.webofscience.com/api/gateway?GWVersion=2&amp;SrcAuth=InCites&amp;SrcApp=tsm_test&amp;DestApp=WOS_CPL&amp;DestLinkType=FullRecord&amp;KeyUT=ISI:000467696000067</t>
  </si>
  <si>
    <t>WOS:000880152000001</t>
  </si>
  <si>
    <t>10.1016/j.dyepig.2022.110887</t>
  </si>
  <si>
    <t>Metal-organic frameworks-based broad-spectrum sensor for total tetracycline antibiotics assay</t>
  </si>
  <si>
    <t>Chen, Hongxia; Chen, Junyu; Yuan, Chao; Yu, Long; Sun, Mingtai; Huang, Dejian; Liu, Shaoquan; Wang, Suhua</t>
  </si>
  <si>
    <t>https://www.webofscience.com/api/gateway?GWVersion=2&amp;SrcAuth=InCites&amp;SrcApp=tsm_test&amp;DestApp=WOS_CPL&amp;DestLinkType=FullRecord&amp;KeyUT=ISI:000880152000001</t>
  </si>
  <si>
    <t>WOS:000537709600114</t>
  </si>
  <si>
    <t>10.3390/rs12071164</t>
  </si>
  <si>
    <t>Low-Rank Hypergraph Hashing for Large-Scale Remote Sensing Image Retrieval</t>
  </si>
  <si>
    <t>Kong, Jie; Sun, Quansen; Mukherjee, Mithun; Lloret, Jaime</t>
  </si>
  <si>
    <t>REMOTE SENSING</t>
  </si>
  <si>
    <t>https://www.webofscience.com/api/gateway?GWVersion=2&amp;SrcAuth=InCites&amp;SrcApp=tsm_test&amp;DestApp=WOS_CPL&amp;DestLinkType=FullRecord&amp;KeyUT=ISI:000537709600114</t>
  </si>
  <si>
    <t>WOS:000501743500239</t>
  </si>
  <si>
    <t>10.1007/s10586-018-1831-x</t>
  </si>
  <si>
    <t>Key technology and application of millimeter wave communications for 5G: a survey</t>
  </si>
  <si>
    <t>Xu, Xiaoling; Liu, Mei; Xiong, Jianbin; Lei, Gaowei</t>
  </si>
  <si>
    <t>12997-13009</t>
  </si>
  <si>
    <t>https://www.webofscience.com/api/gateway?GWVersion=2&amp;SrcAuth=InCites&amp;SrcApp=tsm_test&amp;DestApp=WOS_CPL&amp;DestLinkType=FullRecord&amp;KeyUT=ISI:000501743500239</t>
  </si>
  <si>
    <t>WOS:001008137900001</t>
  </si>
  <si>
    <t>10.1021/acs.est.2c09737</t>
  </si>
  <si>
    <t>MEDLINE:37260373</t>
  </si>
  <si>
    <t>Interaction between Phthalate Ester and Rice Plants: Novel Transformation Pathways and Metabolic-Network Perturbations</t>
  </si>
  <si>
    <t>Xing, Huanhuan; Yu, Xiaolong; Sun, Jianteng; Lu, Guining; Zhu, Minghan; Liang, Jiahao; Jin, Ling; Zhu, Lizhong</t>
  </si>
  <si>
    <t>8870-8882</t>
  </si>
  <si>
    <t>https://www.webofscience.com/api/gateway?GWVersion=2&amp;SrcAuth=InCites&amp;SrcApp=tsm_test&amp;DestApp=WOS_CPL&amp;DestLinkType=FullRecord&amp;KeyUT=ISI:001008137900001</t>
  </si>
  <si>
    <t>WOS:000807315800006</t>
  </si>
  <si>
    <t>10.1016/j.jhazmat.2022.129182</t>
  </si>
  <si>
    <t>MEDLINE:35643004</t>
  </si>
  <si>
    <t>Integration of quantum dots with Zn2GeO4 nanoellipsoids to expand the dynamic detection range of uranyl ions in fluorescent test strips</t>
  </si>
  <si>
    <t>Zhang, Jian; Hou, Jinjin; Zhang, Kui; Zhang, Ruilong; Geng, Junlong; Wang, Suhua; Zhang, Zhongping</t>
  </si>
  <si>
    <t>https://www.webofscience.com/api/gateway?GWVersion=2&amp;SrcAuth=InCites&amp;SrcApp=tsm_test&amp;DestApp=WOS_CPL&amp;DestLinkType=FullRecord&amp;KeyUT=ISI:000807315800006</t>
  </si>
  <si>
    <t>WOS:000689470400001</t>
  </si>
  <si>
    <t>10.3390/min11080858</t>
  </si>
  <si>
    <t>Instability Assessment of Hanging Wall Rocks during Underground Mining of Iron Ores</t>
  </si>
  <si>
    <t>Bazaluk, Oleg; Petlovanyi, Mykhailo; Zubko, Serhii; Lozynskyi, Vasyl; Sai, Kateryna</t>
  </si>
  <si>
    <t>https://www.webofscience.com/api/gateway?GWVersion=2&amp;SrcAuth=InCites&amp;SrcApp=tsm_test&amp;DestApp=WOS_CPL&amp;DestLinkType=FullRecord&amp;KeyUT=ISI:000689470400001</t>
  </si>
  <si>
    <t>WOS:000711852500010</t>
  </si>
  <si>
    <t>10.1016/j.jhazmat.2021.127545</t>
  </si>
  <si>
    <t>MEDLINE:34879531</t>
  </si>
  <si>
    <t>Insights into biodegradation mechanisms of triphenyl phosphate by a novel fungal isolate and its potential in bioremediation of contaminated river sediment</t>
  </si>
  <si>
    <t>Feng, Mi; Zhou, Jiahua; Yu, Xiaolong; Mao, Wei; Guo, Yushuo; Wang, Hao</t>
  </si>
  <si>
    <t>https://www.webofscience.com/api/gateway?GWVersion=2&amp;SrcAuth=InCites&amp;SrcApp=tsm_test&amp;DestApp=WOS_CPL&amp;DestLinkType=FullRecord&amp;KeyUT=ISI:000711852500010</t>
  </si>
  <si>
    <t>WOS:000709008800001</t>
  </si>
  <si>
    <t>10.1039/d1ce01220g</t>
  </si>
  <si>
    <t>In situ growth of an Fe-doped NiCo-MOF electrocatalyst from layered double hydroxide effectively enhances electrocatalytic oxygen evolution performance</t>
  </si>
  <si>
    <t>Sun, Tingting; Lin, Shuangyan; Xu, Zhikun; Li, Lin</t>
  </si>
  <si>
    <t>7650-7657</t>
  </si>
  <si>
    <t>https://www.webofscience.com/api/gateway?GWVersion=2&amp;SrcAuth=InCites&amp;SrcApp=tsm_test&amp;DestApp=WOS_CPL&amp;DestLinkType=FullRecord&amp;KeyUT=ISI:000709008800001</t>
  </si>
  <si>
    <t>WOS:000621667700002</t>
  </si>
  <si>
    <t>10.1016/j.jre.2020.03.009</t>
  </si>
  <si>
    <t>High value-added fluorescence upconversion agents-assisted nano-semiconductors for efficient wide spectral response photocatalysis: Exerting energy transfer effect and applications</t>
  </si>
  <si>
    <t>Zhang, Kailian; Zhou, Man; Yu, Changlin; Li, Xiaoxiao; Yang, Kai; Yang, Shi; Dai, Wenxin; Huang, Weiya; Fan, Qizhe; Zhu, Lihua</t>
  </si>
  <si>
    <t>JOURNAL OF RARE EARTHS</t>
  </si>
  <si>
    <t>243-260</t>
  </si>
  <si>
    <t>https://www.webofscience.com/api/gateway?GWVersion=2&amp;SrcAuth=InCites&amp;SrcApp=tsm_test&amp;DestApp=WOS_CPL&amp;DestLinkType=FullRecord&amp;KeyUT=ISI:000621667700002</t>
  </si>
  <si>
    <t>WOS:000540911000005</t>
  </si>
  <si>
    <t>10.1016/j.jallcom.2020.155687</t>
  </si>
  <si>
    <t>Hierarchical BiOHC2O4/Bi2O2CO3 composite microrods fabricated via insitu anion ion-exchange and their advanced photocatalytic performance</t>
  </si>
  <si>
    <t>Yu, Changlin; Liu, Xingqiang; Liu, Renyue; Liu, Zhen; Ji, Hongbing</t>
  </si>
  <si>
    <t>https://www.webofscience.com/api/gateway?GWVersion=2&amp;SrcAuth=InCites&amp;SrcApp=tsm_test&amp;DestApp=WOS_CPL&amp;DestLinkType=FullRecord&amp;KeyUT=ISI:000540911000005</t>
  </si>
  <si>
    <t>WOS:000395560800017</t>
  </si>
  <si>
    <t>10.1109/ACCESS.2016.2646058</t>
  </si>
  <si>
    <t>Heuristic Optimization for Reliable Data Congestion Analytics in Crowdsourced eHealth Networks</t>
  </si>
  <si>
    <t>Shao, Yun; Wang, Kun; Shu, Lei; Deng, Song; Deng, Der-Jiunn</t>
  </si>
  <si>
    <t>9174-9183</t>
  </si>
  <si>
    <t>https://www.webofscience.com/api/gateway?GWVersion=2&amp;SrcAuth=InCites&amp;SrcApp=tsm_test&amp;DestApp=WOS_CPL&amp;DestLinkType=FullRecord&amp;KeyUT=ISI:000395560800017</t>
  </si>
  <si>
    <t>WOS:000539457100012</t>
  </si>
  <si>
    <t>10.1016/j.patcog.2020.107311</t>
  </si>
  <si>
    <t>Heterogenous output regression network for direct face alignment</t>
  </si>
  <si>
    <t>Zhen, Xiantong; Yu, Mengyang; Xiao, Zehao; Zhang, Lei; Shao, Ling</t>
  </si>
  <si>
    <t>https://www.webofscience.com/api/gateway?GWVersion=2&amp;SrcAuth=InCites&amp;SrcApp=tsm_test&amp;DestApp=WOS_CPL&amp;DestLinkType=FullRecord&amp;KeyUT=ISI:000539457100012</t>
  </si>
  <si>
    <t>WOS:000947180400001</t>
  </si>
  <si>
    <t>10.1021/acsami.2c21549</t>
  </si>
  <si>
    <t>MEDLINE:36884340</t>
  </si>
  <si>
    <t>Gastrointestinal pH-Sensitive Pickering Emulsions Stabilized by Zein Nanoparticles Coated with Bioactive Glycyrrhizic Acid for Improving Oral Bioaccessibility of Curcumin</t>
  </si>
  <si>
    <t>Li, Zhiqiang; Liu, Weiqi; Sun, Chenbo; Wei, Xinyi; Liu, Shiyuan; Jiang, Yanbin</t>
  </si>
  <si>
    <t>14678-14689</t>
  </si>
  <si>
    <t>https://www.webofscience.com/api/gateway?GWVersion=2&amp;SrcAuth=InCites&amp;SrcApp=tsm_test&amp;DestApp=WOS_CPL&amp;DestLinkType=FullRecord&amp;KeyUT=ISI:000947180400001</t>
  </si>
  <si>
    <t>WOS:001102678800001</t>
  </si>
  <si>
    <t>10.1016/j.scitotenv.2023.167681</t>
  </si>
  <si>
    <t>MEDLINE:37839485</t>
  </si>
  <si>
    <t>Functional biochar in enhanced anaerobic digestion: Synthesis, performances, and mechanisms</t>
  </si>
  <si>
    <t>Nie, Wenkai; He, Shanying; Lin, Yan; Cheng, Jay J.; Yang, Chunping</t>
  </si>
  <si>
    <t>https://www.webofscience.com/api/gateway?GWVersion=2&amp;SrcAuth=InCites&amp;SrcApp=tsm_test&amp;DestApp=WOS_CPL&amp;DestLinkType=FullRecord&amp;KeyUT=ISI:001102678800001</t>
  </si>
  <si>
    <t>WOS:000565154200003</t>
  </si>
  <si>
    <t>10.1016/j.tws.2020.106882</t>
  </si>
  <si>
    <t>Fatigue crack propagation behaviour of pressurised elbow pipes under cyclic bending</t>
  </si>
  <si>
    <t>Liu, Caiming; Li, Bingbing; Cai, Yebin; Chen, Xu</t>
  </si>
  <si>
    <t>https://www.webofscience.com/api/gateway?GWVersion=2&amp;SrcAuth=InCites&amp;SrcApp=tsm_test&amp;DestApp=WOS_CPL&amp;DestLinkType=FullRecord&amp;KeyUT=ISI:000565154200003</t>
  </si>
  <si>
    <t>WOS:000572428400011</t>
  </si>
  <si>
    <t>10.1016/j.matchemphys.2020.123391</t>
  </si>
  <si>
    <t>Fabrication and characterization of a novel Fe(III) modified C-doped Cr2O3 photocatalyst for cyclohexane oxidation to cyclohexanone with ultrahigh selectivity</t>
  </si>
  <si>
    <t>Wang, Hui; Yu, Changlin; Xu, Guang; Zhang, Ying; Wu, Xiaomin; Cheng, Lihua</t>
  </si>
  <si>
    <t>https://www.webofscience.com/api/gateway?GWVersion=2&amp;SrcAuth=InCites&amp;SrcApp=tsm_test&amp;DestApp=WOS_CPL&amp;DestLinkType=FullRecord&amp;KeyUT=ISI:000572428400011</t>
  </si>
  <si>
    <t>WOS:000330997200022</t>
  </si>
  <si>
    <t>10.1007/s10163-013-0169-y</t>
  </si>
  <si>
    <t>Extraction of polybrominated diphenyl ethers contained in waste high impact polystyrene by supercritical carbon dioxide</t>
  </si>
  <si>
    <t>Peng, Shaohong; Liang, Sha; Yu, Mei; Li, Xia</t>
  </si>
  <si>
    <t>JOURNAL OF MATERIAL CYCLES AND WASTE MANAGEMENT</t>
  </si>
  <si>
    <t>178-185</t>
  </si>
  <si>
    <t>https://www.webofscience.com/api/gateway?GWVersion=2&amp;SrcAuth=InCites&amp;SrcApp=tsm_test&amp;DestApp=WOS_CPL&amp;DestLinkType=FullRecord&amp;KeyUT=ISI:000330997200022</t>
  </si>
  <si>
    <t>WOS:000709357900001</t>
  </si>
  <si>
    <t>10.1039/d1cy01385h</t>
  </si>
  <si>
    <t>Exposed (002) facets and controllable thickness of CdS nanobelts drive desirable hydrogen-adsorption free energy (ΔGH) for boosting visible-light photocatalytic performance</t>
  </si>
  <si>
    <t>Yan, Dejian; Xue, Zhiyong; Chen, Feng; Liu, Xia; Yang, Zhenhua; Pei, Yong; Zhou, Shaoxiong; Zhao, Caixian</t>
  </si>
  <si>
    <t>7486-7492</t>
  </si>
  <si>
    <t>https://www.webofscience.com/api/gateway?GWVersion=2&amp;SrcAuth=InCites&amp;SrcApp=tsm_test&amp;DestApp=WOS_CPL&amp;DestLinkType=FullRecord&amp;KeyUT=ISI:000709357900001</t>
  </si>
  <si>
    <t>WOS:000750546900002</t>
  </si>
  <si>
    <t>10.1016/j.jcis.2021.12.092</t>
  </si>
  <si>
    <t>MEDLINE:34971967</t>
  </si>
  <si>
    <t>Enhanced oxygen transfer over bifunctional Mo-based oxametallacycle catalyst for epoxidation of propylene</t>
  </si>
  <si>
    <t>Xiong, Chao; He, Yaorong; Xu, Dejing; Liu, Xiaohui; Xue, Can; Zhou, Xiantai; Ji, Hongbing</t>
  </si>
  <si>
    <t>564-577</t>
  </si>
  <si>
    <t>https://www.webofscience.com/api/gateway?GWVersion=2&amp;SrcAuth=InCites&amp;SrcApp=tsm_test&amp;DestApp=WOS_CPL&amp;DestLinkType=FullRecord&amp;KeyUT=ISI:000750546900002</t>
  </si>
  <si>
    <t>WOS:000602525600001</t>
  </si>
  <si>
    <t>10.3390/mi11121046</t>
  </si>
  <si>
    <t>MEDLINE:33260968</t>
  </si>
  <si>
    <t>Electroosmotic Flow of Non-Newtonian Fluid in Porous Polymer Membrane at High Zeta Potentials</t>
  </si>
  <si>
    <t>Deng, Shuyan; Zeng, Yukun; Li, Mingying; Liang, Cuixiang</t>
  </si>
  <si>
    <t>MICROMACHINES</t>
  </si>
  <si>
    <t>https://www.webofscience.com/api/gateway?GWVersion=2&amp;SrcAuth=InCites&amp;SrcApp=tsm_test&amp;DestApp=WOS_CPL&amp;DestLinkType=FullRecord&amp;KeyUT=ISI:000602525600001</t>
  </si>
  <si>
    <t>WOS:000902170400002</t>
  </si>
  <si>
    <t>10.1016/j.mtsust.2022.100260</t>
  </si>
  <si>
    <t>Efficient adsorption and reduction of Cr(VI) in water using one-step H3PO4-assisted prepared Leersia hexandra Swartz hydrochar</t>
  </si>
  <si>
    <t>Wu, Z.; Chen, Z.; Tang, J.; Zhou, Z.; Chen, L.; Fang, Y.; Hu, X.; Lv, J.</t>
  </si>
  <si>
    <t>https://www.webofscience.com/api/gateway?GWVersion=2&amp;SrcAuth=InCites&amp;SrcApp=tsm_test&amp;DestApp=WOS_CPL&amp;DestLinkType=FullRecord&amp;KeyUT=ISI:000902170400002</t>
  </si>
  <si>
    <t>WOS:000379028300004</t>
  </si>
  <si>
    <t>10.1007/s11248-016-9940-x</t>
  </si>
  <si>
    <t>MEDLINE:26905275</t>
  </si>
  <si>
    <t>Effects of an inducible aiiA gene on disease resistance in Eucalyptus urophylla x Eucalyptus grandis</t>
  </si>
  <si>
    <t>Ouyang, L. J.; Li, L. M.</t>
  </si>
  <si>
    <t>TRANSGENIC RESEARCH</t>
  </si>
  <si>
    <t>441-452</t>
  </si>
  <si>
    <t>https://www.webofscience.com/api/gateway?GWVersion=2&amp;SrcAuth=InCites&amp;SrcApp=tsm_test&amp;DestApp=WOS_CPL&amp;DestLinkType=FullRecord&amp;KeyUT=ISI:000379028300004</t>
  </si>
  <si>
    <t>WOS:000467237500005</t>
  </si>
  <si>
    <t>10.1016/j.jre.2018.10.014</t>
  </si>
  <si>
    <t>Effect of template on catalytic performance of La0.7Ce0.3Ni0.7Fe0.3O3 for ethanol steam reforming reaction</t>
  </si>
  <si>
    <t>Yang, Ping; Li, Ning; Teng, Junjiang; Wu, Jian; Ma, Hao</t>
  </si>
  <si>
    <t>594-601</t>
  </si>
  <si>
    <t>https://www.webofscience.com/api/gateway?GWVersion=2&amp;SrcAuth=InCites&amp;SrcApp=tsm_test&amp;DestApp=WOS_CPL&amp;DestLinkType=FullRecord&amp;KeyUT=ISI:000467237500005</t>
  </si>
  <si>
    <t>WOS:000541013400013</t>
  </si>
  <si>
    <t>10.1016/j.ssc.2020.113954</t>
  </si>
  <si>
    <t>Effect of platinum on the sensing performance of ZnO nanocluster to CO gas</t>
  </si>
  <si>
    <t>Wang Jigang; Li Ji; Duan Yong; Zhang Yan; Meng Lihui; Asadi, Hamid</t>
  </si>
  <si>
    <t>SOLID STATE COMMUNICATIONS</t>
  </si>
  <si>
    <t>https://www.webofscience.com/api/gateway?GWVersion=2&amp;SrcAuth=InCites&amp;SrcApp=tsm_test&amp;DestApp=WOS_CPL&amp;DestLinkType=FullRecord&amp;KeyUT=ISI:000541013400013</t>
  </si>
  <si>
    <t>WOS:000640686300001</t>
  </si>
  <si>
    <t>10.1039/d1cy00241d</t>
  </si>
  <si>
    <t>Directing group strategies in catalytic sp&lt;SUP&gt;2&lt;/SUP&gt; C-H cyanations: scope, mechanism and limitations</t>
  </si>
  <si>
    <t>Cheng, Hui-cheng; Guo, Peng-Hu; Ma, Jiao-li; Hu, Xiao-Qiang</t>
  </si>
  <si>
    <t>3308-3325</t>
  </si>
  <si>
    <t>https://www.webofscience.com/api/gateway?GWVersion=2&amp;SrcAuth=InCites&amp;SrcApp=tsm_test&amp;DestApp=WOS_CPL&amp;DestLinkType=FullRecord&amp;KeyUT=ISI:000640686300001</t>
  </si>
  <si>
    <t>WOS:001088519900001</t>
  </si>
  <si>
    <t>10.1016/j.seppur.2023.125178</t>
  </si>
  <si>
    <t>Design and application of metal-organic framework membranes for gas and liquid separations</t>
  </si>
  <si>
    <t>Wang, Jingyi; Zhou, Yilun; Liu, Xiaolu; Liu, Qing; Hao, Mengjie; Wang, Suhua; Chen, Zhongshan; Yang, Hui; Wang, Xiangke</t>
  </si>
  <si>
    <t>https://www.webofscience.com/api/gateway?GWVersion=2&amp;SrcAuth=InCites&amp;SrcApp=tsm_test&amp;DestApp=WOS_CPL&amp;DestLinkType=FullRecord&amp;KeyUT=ISI:001088519900001</t>
  </si>
  <si>
    <t>WOS:000747061300001</t>
  </si>
  <si>
    <t>10.3390/s22020653</t>
  </si>
  <si>
    <t>MEDLINE:35062614</t>
  </si>
  <si>
    <t>Design Method of High-Order Kalman Filter for Strong Nonlinear System Based on Kronecker Product Transform</t>
  </si>
  <si>
    <t>Liu, Xiaohan; Wen, Chenglin; Sun, Xiaohui</t>
  </si>
  <si>
    <t>https://www.webofscience.com/api/gateway?GWVersion=2&amp;SrcAuth=InCites&amp;SrcApp=tsm_test&amp;DestApp=WOS_CPL&amp;DestLinkType=FullRecord&amp;KeyUT=ISI:000747061300001</t>
  </si>
  <si>
    <t>WOS:000955366300001</t>
  </si>
  <si>
    <t>10.1016/j.apsusc.2023.156947</t>
  </si>
  <si>
    <t>DFT study of superlight ambient temperature reversible H2 storage media based on Li decorated on new planar BCN</t>
  </si>
  <si>
    <t>Zhang, Liang; Ren, Jie; He, Yan; Chen, Xihao</t>
  </si>
  <si>
    <t>https://www.webofscience.com/api/gateway?GWVersion=2&amp;SrcAuth=InCites&amp;SrcApp=tsm_test&amp;DestApp=WOS_CPL&amp;DestLinkType=FullRecord&amp;KeyUT=ISI:000955366300001</t>
  </si>
  <si>
    <t>WOS:000699213000001</t>
  </si>
  <si>
    <t>10.3390/d13090405</t>
  </si>
  <si>
    <t>Complete Chloroplast Genome Sequence and Comparative and Phylogenetic Analyses of the Cultivated Cyperus esculentus</t>
  </si>
  <si>
    <t>Ren, Wei; Guo, Dongquan; Xing, Guojie; Yang, Chunming; Zhang, Yuanyu; Yang, Jing; Niu, Lu; Zhong, Xiaofang; Zhao, Qianqian; Cui, Yang; Zhao, Yongguo; Yang, Xiangdong</t>
  </si>
  <si>
    <t>DIVERSITY-BASEL</t>
  </si>
  <si>
    <t>https://www.webofscience.com/api/gateway?GWVersion=2&amp;SrcAuth=InCites&amp;SrcApp=tsm_test&amp;DestApp=WOS_CPL&amp;DestLinkType=FullRecord&amp;KeyUT=ISI:000699213000001</t>
  </si>
  <si>
    <t>WOS:000819824700003</t>
  </si>
  <si>
    <t>10.1016/j.cej.2022.135191</t>
  </si>
  <si>
    <t>Cobalt nanoparticles encapsulated in iron and nitrogen co-doped urchin-like porous carbons as an efficient bifunctional oxygen reversible catalyst for Zn-air batteries</t>
  </si>
  <si>
    <t>Zhu, Yuguang; Ning, Shunlian; Yu, Xiaolong; Niu, Xiaojun; Chen, Minzhe; Zhou, Wei; Zhao, Dengke; Li, Zilong; Wang, Nan; Li, Nanwen; Li, Ligui</t>
  </si>
  <si>
    <t>https://www.webofscience.com/api/gateway?GWVersion=2&amp;SrcAuth=InCites&amp;SrcApp=tsm_test&amp;DestApp=WOS_CPL&amp;DestLinkType=FullRecord&amp;KeyUT=ISI:000819824700003</t>
  </si>
  <si>
    <t>WOS:000971050000001</t>
  </si>
  <si>
    <t>10.1016/j.biortech.2023.128927</t>
  </si>
  <si>
    <t>MEDLINE:36940874</t>
  </si>
  <si>
    <t>Chitosan-Fe3O4 composites enhance anaerobic digestion of liquor wastewater under acidic stress</t>
  </si>
  <si>
    <t>Nie, Wenkai; Lin, Yan; Wu, Xin; Wu, Shaohua; Li, Xiang; Cheng, Jay J.; Yang, Chunping</t>
  </si>
  <si>
    <t>https://www.webofscience.com/api/gateway?GWVersion=2&amp;SrcAuth=InCites&amp;SrcApp=tsm_test&amp;DestApp=WOS_CPL&amp;DestLinkType=FullRecord&amp;KeyUT=ISI:000971050000001</t>
  </si>
  <si>
    <t>WOS:000520853400020</t>
  </si>
  <si>
    <t>10.1021/acsomega.9b03714</t>
  </si>
  <si>
    <t>MEDLINE:32201774</t>
  </si>
  <si>
    <t>Biomimetic Aerobic Epoxidation of Alkenes Catalyzed by Cobalt Porphyrin under Ambient Conditions in the Presence of Sunflower Seeds Oil as a Co-Substrate</t>
  </si>
  <si>
    <t>Jiang, Jun; Chen, Hong-Yu; Zhou, Xian-Tai; Chen, Ya-Ju; Xue, Can; Ji, Hong-Bing</t>
  </si>
  <si>
    <t>4890-4899</t>
  </si>
  <si>
    <t>https://www.webofscience.com/api/gateway?GWVersion=2&amp;SrcAuth=InCites&amp;SrcApp=tsm_test&amp;DestApp=WOS_CPL&amp;DestLinkType=FullRecord&amp;KeyUT=ISI:000520853400020</t>
  </si>
  <si>
    <t>WOS:001074519200001</t>
  </si>
  <si>
    <t>10.1016/j.engappai.2023.107052</t>
  </si>
  <si>
    <t>Attention gate guided multiscale recursive fusion strategy for deep neural network-based fault diagnosis</t>
  </si>
  <si>
    <t>Zhang, Zhiqiang; Zhou, Funa; Karimi, Hamid Reza; Fujita, Hamido; Hu, Xiong; Wen, Chenglin; Wang, Tianzhen</t>
  </si>
  <si>
    <t>ENGINEERING APPLICATIONS OF ARTIFICIAL INTELLIGENCE</t>
  </si>
  <si>
    <t>https://www.webofscience.com/api/gateway?GWVersion=2&amp;SrcAuth=InCites&amp;SrcApp=tsm_test&amp;DestApp=WOS_CPL&amp;DestLinkType=FullRecord&amp;KeyUT=ISI:001074519200001</t>
  </si>
  <si>
    <t>WOS:000581923700070</t>
  </si>
  <si>
    <t>10.1016/j.cattod.2019.04.065</t>
  </si>
  <si>
    <t>Anodic aluminum oxide supported Pd@CeO2 catalyst for organic gas pollutants removal with an enhanced performance</t>
  </si>
  <si>
    <t>Yang, Le; Chen, Chunyan; Rui, Zebao; Ji, Hongbing</t>
  </si>
  <si>
    <t>CATALYSIS TODAY</t>
  </si>
  <si>
    <t>602-607</t>
  </si>
  <si>
    <t>https://www.webofscience.com/api/gateway?GWVersion=2&amp;SrcAuth=InCites&amp;SrcApp=tsm_test&amp;DestApp=WOS_CPL&amp;DestLinkType=FullRecord&amp;KeyUT=ISI:000581923700070</t>
  </si>
  <si>
    <t>WOS:000366965200095</t>
  </si>
  <si>
    <t>10.1039/c5ra20895e</t>
  </si>
  <si>
    <t>A tungsten carbide/iron sulfide/FePt nanocomposite supported on nitrogen-doped carbon as an efficient electrocatalyst for oxygen reduction reaction</t>
  </si>
  <si>
    <t>Li, Zesheng; Li, Bolin; Liu, Zhisen; Liu, Zhenghui; Li, Dehao</t>
  </si>
  <si>
    <t>106245-106251</t>
  </si>
  <si>
    <t>https://www.webofscience.com/api/gateway?GWVersion=2&amp;SrcAuth=InCites&amp;SrcApp=tsm_test&amp;DestApp=WOS_CPL&amp;DestLinkType=FullRecord&amp;KeyUT=ISI:000366965200095</t>
  </si>
  <si>
    <t>WOS:000748489600009</t>
  </si>
  <si>
    <t>10.1016/j.microc.2022.107181</t>
  </si>
  <si>
    <t>A novel reversible dual-mode probe based on amorphous carbon nanodots for the detection of mercury ion and glutathione</t>
  </si>
  <si>
    <t>Wang, Lingxiao; Yu, Long; Ge, Hongwei; Bu, Yiming; Sun, Mingtai; Huang, Dejian; Wang, Suhua</t>
  </si>
  <si>
    <t>https://www.webofscience.com/api/gateway?GWVersion=2&amp;SrcAuth=InCites&amp;SrcApp=tsm_test&amp;DestApp=WOS_CPL&amp;DestLinkType=FullRecord&amp;KeyUT=ISI:000748489600009</t>
  </si>
  <si>
    <t>WOS:000862699400005</t>
  </si>
  <si>
    <t>10.1016/j.ijpvp.2022.104742</t>
  </si>
  <si>
    <t>A new method for assessment of burst pressure capacity of corroded X80 steel pipelines containing a dent</t>
  </si>
  <si>
    <t>Zhao, Jian; Lv, Yunrong; Cheng, Y. Frank</t>
  </si>
  <si>
    <t>https://www.webofscience.com/api/gateway?GWVersion=2&amp;SrcAuth=InCites&amp;SrcApp=tsm_test&amp;DestApp=WOS_CPL&amp;DestLinkType=FullRecord&amp;KeyUT=ISI:000862699400005</t>
  </si>
  <si>
    <t>WOS:000364070900001</t>
  </si>
  <si>
    <t>A Survey on Energy Harvesting and Integrated Data Sharing in Wireless Body Area Networks</t>
  </si>
  <si>
    <t>Xu, Xiaoling; Shu, Lei; Guizani, Mohsen; Liu, Mei; Lu, Junye</t>
  </si>
  <si>
    <t>INTERNATIONAL JOURNAL OF DISTRIBUTED SENSOR NETWORKS</t>
  </si>
  <si>
    <t>https://www.webofscience.com/api/gateway?GWVersion=2&amp;SrcAuth=InCites&amp;SrcApp=tsm_test&amp;DestApp=WOS_CPL&amp;DestLinkType=FullRecord&amp;KeyUT=ISI:000364070900001</t>
  </si>
  <si>
    <t>WOS:000530345200004</t>
  </si>
  <si>
    <t>MEDLINE:32351984</t>
  </si>
  <si>
    <t>A Novel Glucose Isomerase from Caldicellulosiruptor bescii with Great Potentials in the Production of High-Fructose Corn Syrup</t>
  </si>
  <si>
    <t>Dai, Chenxia; Miao, Tingting; Hai, Jinping; Xiao, Yunyi; Li, Ying; Zhao, Junren; Qiu, Hulin; Xu, Bo</t>
  </si>
  <si>
    <t>BIOMED RESEARCH INTERNATIONAL</t>
  </si>
  <si>
    <t>https://www.webofscience.com/api/gateway?GWVersion=2&amp;SrcAuth=InCites&amp;SrcApp=tsm_test&amp;DestApp=WOS_CPL&amp;DestLinkType=FullRecord&amp;KeyUT=ISI:000530345200004</t>
  </si>
  <si>
    <t>WOS:000419480300004</t>
  </si>
  <si>
    <t>10.1002/slct.201702566</t>
  </si>
  <si>
    <t>(NH4)2S2O8-Mediated Direct Oxysulfonyloxylation of Alkynes with Sulfonic Acids to Access α-Sulfonyloxyketones</t>
  </si>
  <si>
    <t>Zhang, Yang; Tan, Hua; Yue, Chaochao; Liu, Weibing</t>
  </si>
  <si>
    <t>15-17</t>
  </si>
  <si>
    <t>https://www.webofscience.com/api/gateway?GWVersion=2&amp;SrcAuth=InCites&amp;SrcApp=tsm_test&amp;DestApp=WOS_CPL&amp;DestLinkType=FullRecord&amp;KeyUT=ISI:000419480300004</t>
  </si>
  <si>
    <t>WOS:000779361100016</t>
  </si>
  <si>
    <t>10.1021/acs.organomet.2c00054</t>
  </si>
  <si>
    <t>Zn Metal-Organic Framework with High Stability and SorptionSelectivity for CO2</t>
  </si>
  <si>
    <t>Zhang, Shuhua; Chen, Zhonghang; Zhou, Tao; Li, Guangzhao</t>
  </si>
  <si>
    <t>ORGANOMETALLICS</t>
  </si>
  <si>
    <t>829-835</t>
  </si>
  <si>
    <t>https://www.webofscience.com/api/gateway?GWVersion=2&amp;SrcAuth=InCites&amp;SrcApp=tsm_test&amp;DestApp=WOS_CPL&amp;DestLinkType=FullRecord&amp;KeyUT=ISI:000779361100016</t>
  </si>
  <si>
    <t>WOS:000458562400023</t>
  </si>
  <si>
    <t>10.1007/s11144-018-1520-z</t>
  </si>
  <si>
    <t>Unified catalytic oxidation-adsorption desulfurization for aromatic sulfur compounds with cyclohexanone peroxide over Ti-HMS</t>
  </si>
  <si>
    <t>Lin, Xingqi; Zeng, Xingye; Zhou, Rujin; Wang, Hanlu</t>
  </si>
  <si>
    <t>REACTION KINETICS MECHANISMS AND CATALYSIS</t>
  </si>
  <si>
    <t>353-364</t>
  </si>
  <si>
    <t>https://www.webofscience.com/api/gateway?GWVersion=2&amp;SrcAuth=InCites&amp;SrcApp=tsm_test&amp;DestApp=WOS_CPL&amp;DestLinkType=FullRecord&amp;KeyUT=ISI:000458562400023</t>
  </si>
  <si>
    <t>WOS:000337500000001</t>
  </si>
  <si>
    <t>10.1364/JOSAB.31.0000A1</t>
  </si>
  <si>
    <t>Two-dimensional solitons and clusters in dissipative lattices</t>
  </si>
  <si>
    <t>Zhu, Weiling; He, Yingji; Malomed, Boris A.; Mihalache, Dumitru</t>
  </si>
  <si>
    <t>JOURNAL OF THE OPTICAL SOCIETY OF AMERICA B-OPTICAL PHYSICS</t>
  </si>
  <si>
    <t>A1-A5</t>
  </si>
  <si>
    <t>https://www.webofscience.com/api/gateway?GWVersion=2&amp;SrcAuth=InCites&amp;SrcApp=tsm_test&amp;DestApp=WOS_CPL&amp;DestLinkType=FullRecord&amp;KeyUT=ISI:000337500000001</t>
  </si>
  <si>
    <t>WOS:000631825300001</t>
  </si>
  <si>
    <t>10.1007/s13204-021-01802-x</t>
  </si>
  <si>
    <t>Ti3C2/graphene oxide heterostructural coating with enhanced dry tribological performance</t>
  </si>
  <si>
    <t>Lian, Weiqi; Jie, Xiaohua; Lv, Yunrong; Yu, Wei</t>
  </si>
  <si>
    <t>APPLIED NANOSCIENCE</t>
  </si>
  <si>
    <t>1471-1479</t>
  </si>
  <si>
    <t>https://www.webofscience.com/api/gateway?GWVersion=2&amp;SrcAuth=InCites&amp;SrcApp=tsm_test&amp;DestApp=WOS_CPL&amp;DestLinkType=FullRecord&amp;KeyUT=ISI:000631825300001</t>
  </si>
  <si>
    <t>WOS:000475350100015</t>
  </si>
  <si>
    <t>10.3390/mi10060363</t>
  </si>
  <si>
    <t>MEDLINE:31151264</t>
  </si>
  <si>
    <t>Thermally Fully Developed Electroosmotic Flow of Power-Law Nanofluid in a Rectangular Microchannel</t>
  </si>
  <si>
    <t>Deng, Shuyan</t>
  </si>
  <si>
    <t>https://www.webofscience.com/api/gateway?GWVersion=2&amp;SrcAuth=InCites&amp;SrcApp=tsm_test&amp;DestApp=WOS_CPL&amp;DestLinkType=FullRecord&amp;KeyUT=ISI:000475350100015</t>
  </si>
  <si>
    <t>WOS:000632284900011</t>
  </si>
  <si>
    <t>10.1016/j.foodchem.2021.129302</t>
  </si>
  <si>
    <t>MEDLINE:33618089</t>
  </si>
  <si>
    <t>The impact of caseinate oligochitosan-glycation by transglutaminase on amino acid compositions and immune-promoting activity in BALB/c mice of the tryptic caseinate hydrolysate</t>
  </si>
  <si>
    <t>Shi, Jia; Zhang, Qiang; Zhao, Xin-Huai; Wang, Li</t>
  </si>
  <si>
    <t>https://www.webofscience.com/api/gateway?GWVersion=2&amp;SrcAuth=InCites&amp;SrcApp=tsm_test&amp;DestApp=WOS_CPL&amp;DestLinkType=FullRecord&amp;KeyUT=ISI:000632284900011</t>
  </si>
  <si>
    <t>WOS:000467195600038</t>
  </si>
  <si>
    <t>10.1016/j.ijheatmasstransfer.2019.02.082</t>
  </si>
  <si>
    <t>Temperature drop and gelatinization characteristics of waxy crude oil in 1000 m&lt;SUP&gt;3&lt;/SUP&gt; single and double-plate floating roof oil tanks during storage</t>
  </si>
  <si>
    <t>Wang, Min; Zhang, Xinyu; Shao, Qianqian; Li, Jingfa; Yu, Bo</t>
  </si>
  <si>
    <t>457-469</t>
  </si>
  <si>
    <t>https://www.webofscience.com/api/gateway?GWVersion=2&amp;SrcAuth=InCites&amp;SrcApp=tsm_test&amp;DestApp=WOS_CPL&amp;DestLinkType=FullRecord&amp;KeyUT=ISI:000467195600038</t>
  </si>
  <si>
    <t>WOS:000670661000037</t>
  </si>
  <si>
    <t>10.1021/acs.joc.1c00823</t>
  </si>
  <si>
    <t>MEDLINE:34125540</t>
  </si>
  <si>
    <t>Synthetic Route to Enaminones via Metal-Free Four-Component Sequential Reactions of Aryl Olefins with CHCl3, Et3N, and TBHP</t>
  </si>
  <si>
    <t>Zhang, Jiantao; Zhou, Peng; Yin, Aiguo; Zhang, Shuhua; Liu, Weibing</t>
  </si>
  <si>
    <t>8980-8986</t>
  </si>
  <si>
    <t>https://www.webofscience.com/api/gateway?GWVersion=2&amp;SrcAuth=InCites&amp;SrcApp=tsm_test&amp;DestApp=WOS_CPL&amp;DestLinkType=FullRecord&amp;KeyUT=ISI:000670661000037</t>
  </si>
  <si>
    <t>WOS:000521957200025</t>
  </si>
  <si>
    <t>10.1016/j.colsurfa.2020.124628</t>
  </si>
  <si>
    <t>Synthesis, physiochemical properties, and antimicrobial activities of a novel gemini surfactants with biphenyl and multiple amide groups</t>
  </si>
  <si>
    <t>Zhang, Liyu; Jia, Lihua; Zhao, Zhenlong; Yang, Rui; Wang, Jinping; Guo, Xiangfeng</t>
  </si>
  <si>
    <t>https://www.webofscience.com/api/gateway?GWVersion=2&amp;SrcAuth=InCites&amp;SrcApp=tsm_test&amp;DestApp=WOS_CPL&amp;DestLinkType=FullRecord&amp;KeyUT=ISI:000521957200025</t>
  </si>
  <si>
    <t>WOS:000744613300001</t>
  </si>
  <si>
    <t>10.1039/d1ra09030e</t>
  </si>
  <si>
    <t>MEDLINE:35425324</t>
  </si>
  <si>
    <t>Synergistic effects of core@double-shell structured magnesium hydroxide microcapsules on flame retardancy and smoke suppression in flexible poly(vinyl chloride)</t>
  </si>
  <si>
    <t>Xu, Jingshui; Yang, Haiying; Luo, Zibo; Wu, Dang; Cao, Gengyu</t>
  </si>
  <si>
    <t>2914-2927</t>
  </si>
  <si>
    <t>https://www.webofscience.com/api/gateway?GWVersion=2&amp;SrcAuth=InCites&amp;SrcApp=tsm_test&amp;DestApp=WOS_CPL&amp;DestLinkType=FullRecord&amp;KeyUT=ISI:000744613300001</t>
  </si>
  <si>
    <t>WOS:000663646900002</t>
  </si>
  <si>
    <t>10.2516/ogst/2021020</t>
  </si>
  <si>
    <t>Study on the multi-objective optimization of reliability and operating cost for natural gas pipeline network</t>
  </si>
  <si>
    <t>Jiao, Kaituo; Wang, Peng; Wang, Yi; Yu, Bo; Bai, Bofeng; Shao, Qianqian; Wang, Xinran</t>
  </si>
  <si>
    <t>OIL &amp; GAS SCIENCE AND TECHNOLOGY-REVUE D IFP ENERGIES NOUVELLES</t>
  </si>
  <si>
    <t>https://www.webofscience.com/api/gateway?GWVersion=2&amp;SrcAuth=InCites&amp;SrcApp=tsm_test&amp;DestApp=WOS_CPL&amp;DestLinkType=FullRecord&amp;KeyUT=ISI:000663646900002</t>
  </si>
  <si>
    <t>WOS:000471310100018</t>
  </si>
  <si>
    <t>10.1002/pssr.201800659</t>
  </si>
  <si>
    <t>Strain Enhanced Visible-Ultraviolet Absorption of Blue Phosphorene/MoX2 (X=S,Se) Heterolayers</t>
  </si>
  <si>
    <t>Gu, Di; Tao, Xiaoma; Chen, Hongmei; Ouyang, Yifang; Zhu, Weiling; Peng, Qing; Du, Yong</t>
  </si>
  <si>
    <t>https://www.webofscience.com/api/gateway?GWVersion=2&amp;SrcAuth=InCites&amp;SrcApp=tsm_test&amp;DestApp=WOS_CPL&amp;DestLinkType=FullRecord&amp;KeyUT=ISI:000471310100018</t>
  </si>
  <si>
    <t>WOS:000915358800036</t>
  </si>
  <si>
    <t>10.1016/j.petsci.2022.10.003</t>
  </si>
  <si>
    <t>Standards and methods for dent assessment and failure prediction of pipelines: A critical review</t>
  </si>
  <si>
    <t>Zhao, Jian; Lv, Yun-Rong; Cheng, Y. Frank</t>
  </si>
  <si>
    <t>PETROLEUM SCIENCE</t>
  </si>
  <si>
    <t>3029-3045</t>
  </si>
  <si>
    <t>https://www.webofscience.com/api/gateway?GWVersion=2&amp;SrcAuth=InCites&amp;SrcApp=tsm_test&amp;DestApp=WOS_CPL&amp;DestLinkType=FullRecord&amp;KeyUT=ISI:000915358800036</t>
  </si>
  <si>
    <t>WOS:000669039500008</t>
  </si>
  <si>
    <t>10.1016/j.arabjc.2021.103237</t>
  </si>
  <si>
    <t>Six novel complexes based on 5-Acetoxy-1-(6-chloro-pyridin-2-yl)-1H-pyrazole-3-carboxylic acid methyl ester derivatives: Syntheses, crystal structures, and anti-cancer activity</t>
  </si>
  <si>
    <t>Qiao, Yanhui; Chen, Yating; Zhang, Shuhua; Huang, Qiuping; Zhang, Yujie; Li, Guangzhao</t>
  </si>
  <si>
    <t>https://www.webofscience.com/api/gateway?GWVersion=2&amp;SrcAuth=InCites&amp;SrcApp=tsm_test&amp;DestApp=WOS_CPL&amp;DestLinkType=FullRecord&amp;KeyUT=ISI:000669039500008</t>
  </si>
  <si>
    <t>WOS:000609211300027</t>
  </si>
  <si>
    <t>10.1016/j.ijbiomac.2020.12.092</t>
  </si>
  <si>
    <t>MEDLINE:33345971</t>
  </si>
  <si>
    <t>Selective hydrodeoxygenation of lignin model compound (3,4-dimethoxybenzyl alcohol) by Pd/CNX catalyst</t>
  </si>
  <si>
    <t>Zhang, Haichuan; Liu, Yang; Fu, Shiyu; Deng, Yulin</t>
  </si>
  <si>
    <t>INTERNATIONAL JOURNAL OF BIOLOGICAL MACROMOLECULES</t>
  </si>
  <si>
    <t>274-281</t>
  </si>
  <si>
    <t>https://www.webofscience.com/api/gateway?GWVersion=2&amp;SrcAuth=InCites&amp;SrcApp=tsm_test&amp;DestApp=WOS_CPL&amp;DestLinkType=FullRecord&amp;KeyUT=ISI:000609211300027</t>
  </si>
  <si>
    <t>WOS:001008098600001</t>
  </si>
  <si>
    <t>10.1016/j.seppur.2023.124052</t>
  </si>
  <si>
    <t>S-scheme heterojunction between MOFs and Ag3PO4 leads to efficient photodegradation of antibiotics in swine wastewater</t>
  </si>
  <si>
    <t>Luo, Caiyu; Lin, Yan; Zhang, Yupei; Zhang, Shuai; Tong, Shehua; Wu, Shaohua; Yang, Chunping</t>
  </si>
  <si>
    <t>https://www.webofscience.com/api/gateway?GWVersion=2&amp;SrcAuth=InCites&amp;SrcApp=tsm_test&amp;DestApp=WOS_CPL&amp;DestLinkType=FullRecord&amp;KeyUT=ISI:001008098600001</t>
  </si>
  <si>
    <t>WOS:000546871200012</t>
  </si>
  <si>
    <t>10.1007/s11356-020-10031-8</t>
  </si>
  <si>
    <t>MEDLINE:32648217</t>
  </si>
  <si>
    <t>Reduction of Cd accumulation in Se-biofortified rice by using fermented manure and fly ash</t>
  </si>
  <si>
    <t>Yin, Aiguo; Shen, Chuang; Huang, Yingying; Yue, Maofeng; Huang, Baifei; Xin, Junliang</t>
  </si>
  <si>
    <t>39391-39401</t>
  </si>
  <si>
    <t>https://www.webofscience.com/api/gateway?GWVersion=2&amp;SrcAuth=InCites&amp;SrcApp=tsm_test&amp;DestApp=WOS_CPL&amp;DestLinkType=FullRecord&amp;KeyUT=ISI:000546871200012</t>
  </si>
  <si>
    <t>WOS:000822693500007</t>
  </si>
  <si>
    <t>10.1016/j.jre.2021.07.008</t>
  </si>
  <si>
    <t>Rare earth elements (lanthanum, cerium and erbium) doped black oxygen deficient Bi2O3-Bi2O3-x as novel photocatalysts enhanced photocatalytic performance</t>
  </si>
  <si>
    <t>Tang, Jin; Chen, Zhili; Yu, Xiaolong; Tang, Walter Z.</t>
  </si>
  <si>
    <t>1053-1062</t>
  </si>
  <si>
    <t>https://www.webofscience.com/api/gateway?GWVersion=2&amp;SrcAuth=InCites&amp;SrcApp=tsm_test&amp;DestApp=WOS_CPL&amp;DestLinkType=FullRecord&amp;KeyUT=ISI:000822693500007</t>
  </si>
  <si>
    <t>WOS:000686290900001</t>
  </si>
  <si>
    <t>10.1039/d1dt02001c</t>
  </si>
  <si>
    <t>MEDLINE:34612307</t>
  </si>
  <si>
    <t>Protein powder derived nitrogen-doped carbon supported atomically dispersed iron sites for selective oxidation of ethylbenzene</t>
  </si>
  <si>
    <t>Cheng, Yujie; Sun, Qingdi; Huang, Liyun; He, Qian; Zhang, Hao; Wang, Pengbo; Zhang, Ying; Shi, Shaolin; Zhang, Xingcong; Gan, Tao; He, Xiaohui; Ji, Hongbing</t>
  </si>
  <si>
    <t>11711-11715</t>
  </si>
  <si>
    <t>https://www.webofscience.com/api/gateway?GWVersion=2&amp;SrcAuth=InCites&amp;SrcApp=tsm_test&amp;DestApp=WOS_CPL&amp;DestLinkType=FullRecord&amp;KeyUT=ISI:000686290900001</t>
  </si>
  <si>
    <t>WOS:000443378400014</t>
  </si>
  <si>
    <t>10.1002/adv.21797</t>
  </si>
  <si>
    <t>Preparation of novel xGNPs/SBS composites with enhanced dielectric constant and thermal conductivity</t>
  </si>
  <si>
    <t>Chen, Jun-Jun; Qin, Shi-Hao; Lv, Qun-Chen; Shi, Dong-Liang; Zheng, Xu-Min; Wu, Hui-Jun; Huang, Hua-Kun; Lian, Liu-Guang; He, Fu-An; Lam, Kwok-Ho</t>
  </si>
  <si>
    <t>1382-1389</t>
  </si>
  <si>
    <t>https://www.webofscience.com/api/gateway?GWVersion=2&amp;SrcAuth=InCites&amp;SrcApp=tsm_test&amp;DestApp=WOS_CPL&amp;DestLinkType=FullRecord&amp;KeyUT=ISI:000443378400014</t>
  </si>
  <si>
    <t>WOS:000860553900002</t>
  </si>
  <si>
    <t>10.1016/j.polymertesting.2022.107767</t>
  </si>
  <si>
    <t>Preparation of isotropic tensile photosensitive resins for digital light processing 3D printing using orthogonal thiol-ene and thiol-epoxy dual-cured strategies</t>
  </si>
  <si>
    <t>Yu, Biao; Zheng, Jiaying; Wu, Jiazhen; Ma, Hao; Zhou, Xiaoqin; Hui, Yonghai; Liu, Fang; He, Jingwei</t>
  </si>
  <si>
    <t>https://www.webofscience.com/api/gateway?GWVersion=2&amp;SrcAuth=InCites&amp;SrcApp=tsm_test&amp;DestApp=WOS_CPL&amp;DestLinkType=FullRecord&amp;KeyUT=ISI:000860553900002</t>
  </si>
  <si>
    <t>WOS:000443946600083</t>
  </si>
  <si>
    <t>10.1166/jnn.2018.15530</t>
  </si>
  <si>
    <t>Preparation and Characterization of Clay Aerogel Composites Reinforced by Calcium Sulfate Whisker</t>
  </si>
  <si>
    <t>Yang, Lixiu; Lu, Yuchen; He, Fuan; Wu, Huijun; Xu, Tao; Xiao, Min</t>
  </si>
  <si>
    <t>7896-7901</t>
  </si>
  <si>
    <t>https://www.webofscience.com/api/gateway?GWVersion=2&amp;SrcAuth=InCites&amp;SrcApp=tsm_test&amp;DestApp=WOS_CPL&amp;DestLinkType=FullRecord&amp;KeyUT=ISI:000443946600083</t>
  </si>
  <si>
    <t>WOS:000375897700005</t>
  </si>
  <si>
    <t>10.1002/wcm.2576</t>
  </si>
  <si>
    <t>Position-based adaptive quantization for target location estimation in wireless sensor networks using one-bit data</t>
  </si>
  <si>
    <t>Liu, Guiyun; Liu, Hua; Chen, Hongbin; Zhou, Chao; Shu, Lei</t>
  </si>
  <si>
    <t>929-941</t>
  </si>
  <si>
    <t>https://www.webofscience.com/api/gateway?GWVersion=2&amp;SrcAuth=InCites&amp;SrcApp=tsm_test&amp;DestApp=WOS_CPL&amp;DestLinkType=FullRecord&amp;KeyUT=ISI:000375897700005</t>
  </si>
  <si>
    <t>WOS:000891043300003</t>
  </si>
  <si>
    <t>10.1016/j.jallcom.2022.167976</t>
  </si>
  <si>
    <t>Polyvinylpyrrolidone-mediated Co3O4 microspheres assembled in size- tunable submicron spheres with porous core-shell structure for high- performance gases sensing</t>
  </si>
  <si>
    <t>Jiang, Qiushuang; Guo, Xiangfeng; Wang, Chao; Jia, Lihua; Zhao, Zhenlong; Yang, Rui; Wang, Ping; Deng, Qingfang</t>
  </si>
  <si>
    <t>https://www.webofscience.com/api/gateway?GWVersion=2&amp;SrcAuth=InCites&amp;SrcApp=tsm_test&amp;DestApp=WOS_CPL&amp;DestLinkType=FullRecord&amp;KeyUT=ISI:000891043300003</t>
  </si>
  <si>
    <t>WOS:000987753300001</t>
  </si>
  <si>
    <t>10.1016/j.chemosphere.2023.138617</t>
  </si>
  <si>
    <t>MEDLINE:37037355</t>
  </si>
  <si>
    <t>Perylene diimide/iron phthalocyanine Z-scheme heterojunction with strong interfacial charge transfer through π-π interaction: Efficient photocatalytic degradation of tetracycline hydrochloride</t>
  </si>
  <si>
    <t>Shi, Kaiyang; Zhou, Man; Wang, Fulin; Li, Xiangwei; Huang, Weiya; Lu, Kangqiang; Yang, Kai; Yu, Changlin</t>
  </si>
  <si>
    <t>https://www.webofscience.com/api/gateway?GWVersion=2&amp;SrcAuth=InCites&amp;SrcApp=tsm_test&amp;DestApp=WOS_CPL&amp;DestLinkType=FullRecord&amp;KeyUT=ISI:000987753300001</t>
  </si>
  <si>
    <t>WOS:000526178100010</t>
  </si>
  <si>
    <t>10.1002/slct.201904238</t>
  </si>
  <si>
    <t>Palladium-Catalyzed Intermolecular Carbopalladation Cascade: Facile Synthesis of [1,2,3]Triazolo[1,5-a]quinolines from o-Triazole Bromobenzenes and Internal Alkynes</t>
  </si>
  <si>
    <t>Qiu, Huihua; Zhou, Peng; Liu, Weibing; Zhang, Jiantao; Chen, Baoning</t>
  </si>
  <si>
    <t>2935-2939</t>
  </si>
  <si>
    <t>https://www.webofscience.com/api/gateway?GWVersion=2&amp;SrcAuth=InCites&amp;SrcApp=tsm_test&amp;DestApp=WOS_CPL&amp;DestLinkType=FullRecord&amp;KeyUT=ISI:000526178100010</t>
  </si>
  <si>
    <t>WOS:000838492200001</t>
  </si>
  <si>
    <t>10.1109/ACCESS.2022.3186149</t>
  </si>
  <si>
    <t>Multiattribute Access Selection Algorithm for Heterogeneous Wireless Networks Based on Fuzzy Network Attribute Values</t>
  </si>
  <si>
    <t>Guo, Xiaoxue; Omar, Mohd Hasbullah; Zaini, Khuzairi Mohd; Liang, Gen; Lin, Maoyuan; Gan, Zirun</t>
  </si>
  <si>
    <t>74071-74081</t>
  </si>
  <si>
    <t>https://www.webofscience.com/api/gateway?GWVersion=2&amp;SrcAuth=InCites&amp;SrcApp=tsm_test&amp;DestApp=WOS_CPL&amp;DestLinkType=FullRecord&amp;KeyUT=ISI:000838492200001</t>
  </si>
  <si>
    <t>WOS:000783109100004</t>
  </si>
  <si>
    <t>10.1016/j.jpowsour.2022.231130</t>
  </si>
  <si>
    <t>Microporous expanded polytetrafluoroethylene layer functionalized hydrophilic groups for excellent mechanical durability and superior performance in proton exchange membrane fuel cell</t>
  </si>
  <si>
    <t>Huang, Henghui; Yao, Qi; Zhang, Xiuping; Wang, Haijiang</t>
  </si>
  <si>
    <t>JOURNAL OF POWER SOURCES</t>
  </si>
  <si>
    <t>https://www.webofscience.com/api/gateway?GWVersion=2&amp;SrcAuth=InCites&amp;SrcApp=tsm_test&amp;DestApp=WOS_CPL&amp;DestLinkType=FullRecord&amp;KeyUT=ISI:000783109100004</t>
  </si>
  <si>
    <t>WOS:000875316800001</t>
  </si>
  <si>
    <t>10.3390/ijerph192013171</t>
  </si>
  <si>
    <t>MEDLINE:36293752</t>
  </si>
  <si>
    <t>Levels, Distribution and Health Risk Assessment of Organochlorine Pesticides in Agricultural Soils from the Pearl River Delta of China</t>
  </si>
  <si>
    <t>Yao, Siyu; Huang, Jiahui; Zhou, Haijun; Cao, Cuiting; Ai, Tao; Xing, Huanhuan; Sun, Jianteng</t>
  </si>
  <si>
    <t>https://www.webofscience.com/api/gateway?GWVersion=2&amp;SrcAuth=InCites&amp;SrcApp=tsm_test&amp;DestApp=WOS_CPL&amp;DestLinkType=FullRecord&amp;KeyUT=ISI:000875316800001</t>
  </si>
  <si>
    <t>WOS:000829258600003</t>
  </si>
  <si>
    <t>10.1016/j.electacta.2022.140808</t>
  </si>
  <si>
    <t>Label-free detection of glypican-3 using reduced graphene oxide /polyetherimide/gold nanoparticles enhanced aptamer specific sensing interface on light-addressable potentiometric sensor</t>
  </si>
  <si>
    <t>Li, Guiyin; Wang, Bo; Zhao, Le; Shi, Xiaohang; Wu, Guanxiong; Chen, Wei; Sun, Lixian; Liang, Jintao; Zhou, Zhide</t>
  </si>
  <si>
    <t>https://www.webofscience.com/api/gateway?GWVersion=2&amp;SrcAuth=InCites&amp;SrcApp=tsm_test&amp;DestApp=WOS_CPL&amp;DestLinkType=FullRecord&amp;KeyUT=ISI:000829258600003</t>
  </si>
  <si>
    <t>WOS:000948422900001</t>
  </si>
  <si>
    <t>10.1016/j.apgeochem.2023.105602</t>
  </si>
  <si>
    <t>Key drivers regulating arsenic enrichment in shallow groundwater of the Pearl River Delta: Comprehensive analyses of iron, competitive anions, and dissolved organic matter</t>
  </si>
  <si>
    <t>Yi, Hulong; Cui, Jinli; Sun, Jianteng; Zhou, Xingyu; Ye, Tiancai; Gan, Shuchai; Chen, Jingcheng; Yang, Yuzhong; Liang, Weixin; Guo, Pengran; Abdelhaleem, Amal; Xiao, Tangfu</t>
  </si>
  <si>
    <t>APPLIED GEOCHEMISTRY</t>
  </si>
  <si>
    <t>https://www.webofscience.com/api/gateway?GWVersion=2&amp;SrcAuth=InCites&amp;SrcApp=tsm_test&amp;DestApp=WOS_CPL&amp;DestLinkType=FullRecord&amp;KeyUT=ISI:000948422900001</t>
  </si>
  <si>
    <t>WOS:000806055900003</t>
  </si>
  <si>
    <t>10.1016/j.scitotenv.2022.155836</t>
  </si>
  <si>
    <t>MEDLINE:35550903</t>
  </si>
  <si>
    <t>In situ low-temperature pyrolysis fabrication type II BiOIO3/Bi4O5I2 heterostructures with enhanced visible-light-driven photooxidation activity</t>
  </si>
  <si>
    <t>Ma, Ran; Zhang, Sai; Guo, Sisheng; Jiang, Zheng; Wang, Jian; Sun, Mingtai; Wang, Suhua; Wen, Tao; Wang, Xiangke</t>
  </si>
  <si>
    <t>https://www.webofscience.com/api/gateway?GWVersion=2&amp;SrcAuth=InCites&amp;SrcApp=tsm_test&amp;DestApp=WOS_CPL&amp;DestLinkType=FullRecord&amp;KeyUT=ISI:000806055900003</t>
  </si>
  <si>
    <t>WOS:000648390800002</t>
  </si>
  <si>
    <t>10.1007/s10664-021-09962-8</t>
  </si>
  <si>
    <t>Generating API tags for tutorial fragments from Stack Overflow</t>
  </si>
  <si>
    <t>Wu, Di; Jing, Xiao-Yuan; Zhang, Hongyu; Li, Bing; Xie, Yu; Xu, Baowen</t>
  </si>
  <si>
    <t>EMPIRICAL SOFTWARE ENGINEERING</t>
  </si>
  <si>
    <t>https://www.webofscience.com/api/gateway?GWVersion=2&amp;SrcAuth=InCites&amp;SrcApp=tsm_test&amp;DestApp=WOS_CPL&amp;DestLinkType=FullRecord&amp;KeyUT=ISI:000648390800002</t>
  </si>
  <si>
    <t>WOS:000478481300001</t>
  </si>
  <si>
    <t>10.1002/ece3.5465</t>
  </si>
  <si>
    <t>MEDLINE:31463014</t>
  </si>
  <si>
    <t>Flooding with shallow water promotes the invasiveness of Mikania micrantha</t>
  </si>
  <si>
    <t>Yue, Maofeng; Yu, Hanxia; Li, Weihua; Yin, Aiguo; Cui, Ye; Tian, Xingshan</t>
  </si>
  <si>
    <t>ECOLOGY AND EVOLUTION</t>
  </si>
  <si>
    <t>9177-9184</t>
  </si>
  <si>
    <t>https://www.webofscience.com/api/gateway?GWVersion=2&amp;SrcAuth=InCites&amp;SrcApp=tsm_test&amp;DestApp=WOS_CPL&amp;DestLinkType=FullRecord&amp;KeyUT=ISI:000478481300001</t>
  </si>
  <si>
    <t>WOS:000418211900049</t>
  </si>
  <si>
    <t>10.1016/j.jtice.2017.08.009</t>
  </si>
  <si>
    <t>Facile synthesis of polyaniline nanofibers/porous carbon microspheres composite for high performance supercapacitors</t>
  </si>
  <si>
    <t>Li, Bolin; Li, Zesheng; Zhang, Ling; Liu, Zhisen; Xiong, Deqin; Li, Dehao</t>
  </si>
  <si>
    <t>465-471</t>
  </si>
  <si>
    <t>https://www.webofscience.com/api/gateway?GWVersion=2&amp;SrcAuth=InCites&amp;SrcApp=tsm_test&amp;DestApp=WOS_CPL&amp;DestLinkType=FullRecord&amp;KeyUT=ISI:000418211900049</t>
  </si>
  <si>
    <t>WOS:000696933800001</t>
  </si>
  <si>
    <t>10.1016/j.jweia.2021.104661</t>
  </si>
  <si>
    <t>External suction-blowing method for controlling vortex-induced vibration of a bridge</t>
  </si>
  <si>
    <t>Xue, Zhicheng; Han, Bin; Zhang, Hongfu; Xin, Dabo; Zhan, Jian; Wang, Rui</t>
  </si>
  <si>
    <t>JOURNAL OF WIND ENGINEERING AND INDUSTRIAL AERODYNAMICS</t>
  </si>
  <si>
    <t>https://www.webofscience.com/api/gateway?GWVersion=2&amp;SrcAuth=InCites&amp;SrcApp=tsm_test&amp;DestApp=WOS_CPL&amp;DestLinkType=FullRecord&amp;KeyUT=ISI:000696933800001</t>
  </si>
  <si>
    <t>WOS:000688583500001</t>
  </si>
  <si>
    <t>10.3390/agriculture11080695</t>
  </si>
  <si>
    <t>Energy Assessment of Sorghum Cultivation in Southern Ukraine</t>
  </si>
  <si>
    <t>Bazaluk, Oleg; Havrysh, Valerii; Fedorchuk, Mykhailo; Nitsenko, Vitalii</t>
  </si>
  <si>
    <t>AGRICULTURE-BASEL</t>
  </si>
  <si>
    <t>https://www.webofscience.com/api/gateway?GWVersion=2&amp;SrcAuth=InCites&amp;SrcApp=tsm_test&amp;DestApp=WOS_CPL&amp;DestLinkType=FullRecord&amp;KeyUT=ISI:000688583500001</t>
  </si>
  <si>
    <t>WOS:000510111200058</t>
  </si>
  <si>
    <t>10.1016/j.inoche.2019.107544</t>
  </si>
  <si>
    <t>Efficient selective oxidation of alcohols to carbonyl compounds catalyzed by Ru-terpyridine complexes with molecular oxygen</t>
  </si>
  <si>
    <t>Han, Qi; Guo, Xiao-Xuan; Zhou, Xian-Tai; Ji, Hong-Bing</t>
  </si>
  <si>
    <t>https://www.webofscience.com/api/gateway?GWVersion=2&amp;SrcAuth=InCites&amp;SrcApp=tsm_test&amp;DestApp=WOS_CPL&amp;DestLinkType=FullRecord&amp;KeyUT=ISI:000510111200058</t>
  </si>
  <si>
    <t>WOS:000627280100001</t>
  </si>
  <si>
    <t>10.1007/s11696-021-01571-5</t>
  </si>
  <si>
    <t>Effects of innovative aromatic phosphorus containing flame-retardant polyols on rigid polyurethane foams</t>
  </si>
  <si>
    <t>Wu, Yuqiang; Xu, Jingshui; Zhang, Jianlei; Xie, Yashui; Zhang, Guoliang</t>
  </si>
  <si>
    <t>CHEMICAL PAPERS</t>
  </si>
  <si>
    <t>3373-3385</t>
  </si>
  <si>
    <t>https://www.webofscience.com/api/gateway?GWVersion=2&amp;SrcAuth=InCites&amp;SrcApp=tsm_test&amp;DestApp=WOS_CPL&amp;DestLinkType=FullRecord&amp;KeyUT=ISI:000627280100001</t>
  </si>
  <si>
    <t>WOS:000472136900054</t>
  </si>
  <si>
    <t>10.1038/s41598-019-45086-2</t>
  </si>
  <si>
    <t>MEDLINE:31222038</t>
  </si>
  <si>
    <t>Effects of Ca&lt;SUP&gt;2+&lt;/SUP&gt; and fulvic acids on atrazine degradation by nano-TiO2: Performances and mechanisms</t>
  </si>
  <si>
    <t>Sun, Saiwu; He, Huijun; Yang, Chunping; Cheng, Yan; Liu, Yongpan</t>
  </si>
  <si>
    <t>https://www.webofscience.com/api/gateway?GWVersion=2&amp;SrcAuth=InCites&amp;SrcApp=tsm_test&amp;DestApp=WOS_CPL&amp;DestLinkType=FullRecord&amp;KeyUT=ISI:000472136900054</t>
  </si>
  <si>
    <t>WOS:000916217600004</t>
  </si>
  <si>
    <t>10.1016/j.arabjc.2022.104439</t>
  </si>
  <si>
    <t>Effective adsorption of Hg(II) ions by new ethylene imine polymer/b-cyclodextrin crosslinked functionalized magnetic composite</t>
  </si>
  <si>
    <t>Long, Wei; Yang, Chengyue; Wang, Gongshu; Hu, Jianshe</t>
  </si>
  <si>
    <t>https://www.webofscience.com/api/gateway?GWVersion=2&amp;SrcAuth=InCites&amp;SrcApp=tsm_test&amp;DestApp=WOS_CPL&amp;DestLinkType=FullRecord&amp;KeyUT=ISI:000916217600004</t>
  </si>
  <si>
    <t>WOS:000659971200081</t>
  </si>
  <si>
    <t>10.1016/j.chemosphere.2021.130558</t>
  </si>
  <si>
    <t>MEDLINE:33887596</t>
  </si>
  <si>
    <t>Effect of a low-cost and highly efficient passivator synthesized by alkali-fused fly ash and swine manure on the leachability of heavy metals in a multi-metal contaminated soil</t>
  </si>
  <si>
    <t>Wang, Kaifeng; Peng, Na; Zhao, Ping; Chen, Meiqin; Deng, Fucai; Yu, Xiaolong; Zhang, Dongqing; Chen, Junfeng; Sun, Jianteng</t>
  </si>
  <si>
    <t>https://www.webofscience.com/api/gateway?GWVersion=2&amp;SrcAuth=InCites&amp;SrcApp=tsm_test&amp;DestApp=WOS_CPL&amp;DestLinkType=FullRecord&amp;KeyUT=ISI:000659971200081</t>
  </si>
  <si>
    <t>WOS:000406020600006</t>
  </si>
  <si>
    <t>10.1007/s11430-017-9056-1</t>
  </si>
  <si>
    <t>Early dolomitisation of the Lower-Middle Ordovician cyclic carbonates in northern Tarim Basin, NW China</t>
  </si>
  <si>
    <t>Guo, Chuan; Chen, Daizhao; Dong, Shaofeng; Qian, Yixiong; Liu, CunGe</t>
  </si>
  <si>
    <t>SCIENCE CHINA-EARTH SCIENCES</t>
  </si>
  <si>
    <t>1283-1298</t>
  </si>
  <si>
    <t>https://www.webofscience.com/api/gateway?GWVersion=2&amp;SrcAuth=InCites&amp;SrcApp=tsm_test&amp;DestApp=WOS_CPL&amp;DestLinkType=FullRecord&amp;KeyUT=ISI:000406020600006</t>
  </si>
  <si>
    <t>WOS:000978909100001</t>
  </si>
  <si>
    <t>10.1016/j.apsusc.2023.157202</t>
  </si>
  <si>
    <t>Dual-functional fluorescent metal-organic framework based beads for visual detection and removal of oxytetracycline in real aqueous solution</t>
  </si>
  <si>
    <t>Lu, Yunfei; Yu, Long; Zhang, Songlin; Su, Pengchen; Li, Xin; Hao, Xiangyang; Wang, Suhua; Sun, Mingtai</t>
  </si>
  <si>
    <t>https://www.webofscience.com/api/gateway?GWVersion=2&amp;SrcAuth=InCites&amp;SrcApp=tsm_test&amp;DestApp=WOS_CPL&amp;DestLinkType=FullRecord&amp;KeyUT=ISI:000978909100001</t>
  </si>
  <si>
    <t>WOS:000401411700001</t>
  </si>
  <si>
    <t>10.1109/ACCESS.2016.2604824</t>
  </si>
  <si>
    <t>Double Sample Data Fusion Method Based on Combination Rules</t>
  </si>
  <si>
    <t>Xiong, Jianbin; Zhang, Qinghua; Peng, Zhiping; Sun, Guoxi; Cai, Yongda</t>
  </si>
  <si>
    <t>7887-7899</t>
  </si>
  <si>
    <t>https://www.webofscience.com/api/gateway?GWVersion=2&amp;SrcAuth=InCites&amp;SrcApp=tsm_test&amp;DestApp=WOS_CPL&amp;DestLinkType=FullRecord&amp;KeyUT=ISI:000401411700001</t>
  </si>
  <si>
    <t>WOS:000355881800013</t>
  </si>
  <si>
    <t>10.1111/lam.12429</t>
  </si>
  <si>
    <t>MEDLINE:25868481</t>
  </si>
  <si>
    <t>Development of a real-time loop-mediated isothermal amplification assay for the sensitive and rapid detection of Listeria monocytogenes</t>
  </si>
  <si>
    <t>Ye, L.; Li, Y.; Zhao, J.; Zhang, Z.; Meng, H.; Yan, H.; Miyoshi, S. -i.; Shi, L.</t>
  </si>
  <si>
    <t>LETTERS IN APPLIED MICROBIOLOGY</t>
  </si>
  <si>
    <t>85-90</t>
  </si>
  <si>
    <t>https://www.webofscience.com/api/gateway?GWVersion=2&amp;SrcAuth=InCites&amp;SrcApp=tsm_test&amp;DestApp=WOS_CPL&amp;DestLinkType=FullRecord&amp;KeyUT=ISI:000355881800013</t>
  </si>
  <si>
    <t>WOS:000694520600001</t>
  </si>
  <si>
    <t>10.3390/s21175864</t>
  </si>
  <si>
    <t>MEDLINE:34502754</t>
  </si>
  <si>
    <t>Design Method for a Higher Order Extended Kalman Filter Based on Maximum Correlation Entropy and a Taylor Network System</t>
  </si>
  <si>
    <t>Wang, Qiupeng; Sun, Xiaohui; Wen, Chenglin</t>
  </si>
  <si>
    <t>https://www.webofscience.com/api/gateway?GWVersion=2&amp;SrcAuth=InCites&amp;SrcApp=tsm_test&amp;DestApp=WOS_CPL&amp;DestLinkType=FullRecord&amp;KeyUT=ISI:000694520600001</t>
  </si>
  <si>
    <t>WOS:000846004500001</t>
  </si>
  <si>
    <t>10.3390/coatings12081195</t>
  </si>
  <si>
    <t>Current Transition of Nucleation and Growth under Diffusion-Controlled Electrocrystallization: A Brief Review</t>
  </si>
  <si>
    <t>Luo, Gong; Yuan, Yuan; Li, De-Yu; Li, Ning; Yuan, Guo-Hui</t>
  </si>
  <si>
    <t>COATINGS</t>
  </si>
  <si>
    <t>https://www.webofscience.com/api/gateway?GWVersion=2&amp;SrcAuth=InCites&amp;SrcApp=tsm_test&amp;DestApp=WOS_CPL&amp;DestLinkType=FullRecord&amp;KeyUT=ISI:000846004500001</t>
  </si>
  <si>
    <t>WOS:000985056800001</t>
  </si>
  <si>
    <t>10.1016/j.jallcom.2023.170064</t>
  </si>
  <si>
    <t>Constructing 0D/1D Bi2S3/Sb2S3 Z-scheme heterojunctions for efficient visible-light-driven degradation of dyes, Cr&lt;SUP&gt;6+&lt;/SUP&gt; reduction and H2O2 production</t>
  </si>
  <si>
    <t>Li, Xiangwei; Yang, Kai; Wang, Fulin; Shi, Kaiyang; Huang, Weiya; Lu, Kangqiang; Yu, Changlin; Liu, Xiaobin; Zhou, Man</t>
  </si>
  <si>
    <t>https://www.webofscience.com/api/gateway?GWVersion=2&amp;SrcAuth=InCites&amp;SrcApp=tsm_test&amp;DestApp=WOS_CPL&amp;DestLinkType=FullRecord&amp;KeyUT=ISI:000985056800001</t>
  </si>
  <si>
    <t>WOS:000828295400001</t>
  </si>
  <si>
    <t>10.1039/d2dt01929a</t>
  </si>
  <si>
    <t>MEDLINE:35861361</t>
  </si>
  <si>
    <t>Cell nucleus localization and high anticancer activity of quinoline-benzopyran rhodium(iii) metal complexes as therapeutic and fluorescence imaging agents</t>
  </si>
  <si>
    <t>Wang, Zhen-Feng; Nai, Xiao-Ling; Xu, Yue; Pan, Feng-Hua; Tang, Fu-Shun; Qin, Qi-Pin; Yang, Lin; Zhang, Shu-Hua</t>
  </si>
  <si>
    <t>12866-12875</t>
  </si>
  <si>
    <t>https://www.webofscience.com/api/gateway?GWVersion=2&amp;SrcAuth=InCites&amp;SrcApp=tsm_test&amp;DestApp=WOS_CPL&amp;DestLinkType=FullRecord&amp;KeyUT=ISI:000828295400001</t>
  </si>
  <si>
    <t>WOS:001107355900001</t>
  </si>
  <si>
    <t>10.1016/j.dcan.2022.08.004</t>
  </si>
  <si>
    <t>Cache in fog computing design, concepts, contributions, and security issues in machine learning prospective</t>
  </si>
  <si>
    <t>Naeem, Muhammad Ali; Bin Zikria, Yousaf; Ali, Rashid; Tariq, Usman; Meng, Yahui; Bashir, Ali Kashif</t>
  </si>
  <si>
    <t>DIGITAL COMMUNICATIONS AND NETWORKS</t>
  </si>
  <si>
    <t>1033-1052</t>
  </si>
  <si>
    <t>https://www.webofscience.com/api/gateway?GWVersion=2&amp;SrcAuth=InCites&amp;SrcApp=tsm_test&amp;DestApp=WOS_CPL&amp;DestLinkType=FullRecord&amp;KeyUT=ISI:001107355900001</t>
  </si>
  <si>
    <t>WOS:000622476400001</t>
  </si>
  <si>
    <t>10.3390/cryst11020169</t>
  </si>
  <si>
    <t>Broadband Detection Based on 2D Bi2Se3/ZnO Nanowire Heterojunction</t>
  </si>
  <si>
    <t>Zeng, Zhi; Wang, Dongbo; Wang, Jinzhong; Jiao, Shujie; Liu, Donghao; Zhang, Bingke; Zhao, Chenchen; Liu, Yangyang; Liu, Yaxin; Xu, Zhikun; Fang, Xuan; Zhao, Liancheng</t>
  </si>
  <si>
    <t>https://www.webofscience.com/api/gateway?GWVersion=2&amp;SrcAuth=InCites&amp;SrcApp=tsm_test&amp;DestApp=WOS_CPL&amp;DestLinkType=FullRecord&amp;KeyUT=ISI:000622476400001</t>
  </si>
  <si>
    <t>WOS:000652446400014</t>
  </si>
  <si>
    <t>10.1007/s11356-021-14441-0</t>
  </si>
  <si>
    <t>MEDLINE:34014486</t>
  </si>
  <si>
    <t>Boron decreases cadmium influx into root cells of Capsicum annuum by altering cell wall components and plasmalemma permeability</t>
  </si>
  <si>
    <t>Yin, Aiguo; Huang, Baifei; Xie, Jiayi; Huang, Yingying; Shen, Chuang; Xin, Junliang</t>
  </si>
  <si>
    <t>52587-52597</t>
  </si>
  <si>
    <t>https://www.webofscience.com/api/gateway?GWVersion=2&amp;SrcAuth=InCites&amp;SrcApp=tsm_test&amp;DestApp=WOS_CPL&amp;DestLinkType=FullRecord&amp;KeyUT=ISI:000652446400014</t>
  </si>
  <si>
    <t>WOS:000920513100001</t>
  </si>
  <si>
    <t>10.1021/acs.est.2c07796</t>
  </si>
  <si>
    <t>MEDLINE:36656265</t>
  </si>
  <si>
    <t>Biotransformation of Organophosphate Esters by Rice and Rhizosphere Microbiome: Multiple Metabolic Pathways, Mechanism, and Toxicity Assessment</t>
  </si>
  <si>
    <t>Yu, Yuanyuan; Yu, Xiaolong; Zhang, Dongqing; Jin, Ling; Huang, Jiahui; Zhu, Xifen; Sun, Jianteng; Yu, Miao; Zhu, Lizhong</t>
  </si>
  <si>
    <t>1776-1787</t>
  </si>
  <si>
    <t>https://www.webofscience.com/api/gateway?GWVersion=2&amp;SrcAuth=InCites&amp;SrcApp=tsm_test&amp;DestApp=WOS_CPL&amp;DestLinkType=FullRecord&amp;KeyUT=ISI:000920513100001</t>
  </si>
  <si>
    <t>WOS:000553911800001</t>
  </si>
  <si>
    <t>10.1039/d0ra04162a</t>
  </si>
  <si>
    <t>MEDLINE:35516969</t>
  </si>
  <si>
    <t>Barrier-promoting efficiency of two bioactive flavonols quercetin and myricetin on rat intestinal epithelial (IEC-6) cells via suppressing Rho activation</t>
  </si>
  <si>
    <t>Fan, Jing; Li, Tie-Jing; Zhao, Xin-Huai</t>
  </si>
  <si>
    <t>27249-27258</t>
  </si>
  <si>
    <t>https://www.webofscience.com/api/gateway?GWVersion=2&amp;SrcAuth=InCites&amp;SrcApp=tsm_test&amp;DestApp=WOS_CPL&amp;DestLinkType=FullRecord&amp;KeyUT=ISI:000553911800001</t>
  </si>
  <si>
    <t>WOS:000843600900001</t>
  </si>
  <si>
    <t>10.1080/10408347.2022.2114785</t>
  </si>
  <si>
    <t>MEDLINE:35998062</t>
  </si>
  <si>
    <t>Aptamer Based Nanoprobes for Detection of Foodborne Virus in Food and Environment Samples: Recent Progress and Challenges</t>
  </si>
  <si>
    <t>Long, Wei; Patra, Indrajit; Alhachami, Firas Rahi; Sherbekov, Ulugbek Akhrarovich; Majdi, Ali; Abed, Salwan Ali</t>
  </si>
  <si>
    <t>CRITICAL REVIEWS IN ANALYTICAL CHEMISTRY</t>
  </si>
  <si>
    <t>https://www.webofscience.com/api/gateway?GWVersion=2&amp;SrcAuth=InCites&amp;SrcApp=tsm_test&amp;DestApp=WOS_CPL&amp;DestLinkType=FullRecord&amp;KeyUT=ISI:000843600900001</t>
  </si>
  <si>
    <t>WOS:000353893900013</t>
  </si>
  <si>
    <t>10.1016/j.jscs.2014.05.005</t>
  </si>
  <si>
    <t>Approach for the synthesis of N-phenylamides from β-ketobutylanilides using dimethylformamide and dimethylacetamide as the acyl donors</t>
  </si>
  <si>
    <t>Chen, Cui; Tan, Liquan; Zhou, Peng</t>
  </si>
  <si>
    <t>327-333</t>
  </si>
  <si>
    <t>https://www.webofscience.com/api/gateway?GWVersion=2&amp;SrcAuth=InCites&amp;SrcApp=tsm_test&amp;DestApp=WOS_CPL&amp;DestLinkType=FullRecord&amp;KeyUT=ISI:000353893900013</t>
  </si>
  <si>
    <t>WOS:000839633200001</t>
  </si>
  <si>
    <t>10.1039/d2dt02182j</t>
  </si>
  <si>
    <t>MEDLINE:35960017</t>
  </si>
  <si>
    <t>Anchoring Ce-modified Ni(OH)2 nanoparticles on Ni-MOF nanosheets to enhances the oxygen evolution performance</t>
  </si>
  <si>
    <t>Liu, Dongying; Zhao, Zhifeng; Xu, Zhikun; Li, Lin; Lin, Shuangyan</t>
  </si>
  <si>
    <t>12839-12847</t>
  </si>
  <si>
    <t>https://www.webofscience.com/api/gateway?GWVersion=2&amp;SrcAuth=InCites&amp;SrcApp=tsm_test&amp;DestApp=WOS_CPL&amp;DestLinkType=FullRecord&amp;KeyUT=ISI:000839633200001</t>
  </si>
  <si>
    <t>WOS:000693584500020</t>
  </si>
  <si>
    <t>10.1049/cje.2021.07.008</t>
  </si>
  <si>
    <t>An Asynchronous Quasi-Cloud/Edge/Client Collaborative Federated Learning Mechanism for Fault Diagnosis</t>
  </si>
  <si>
    <t>Ma Xue; Wen Chenglin</t>
  </si>
  <si>
    <t>969-977</t>
  </si>
  <si>
    <t>https://www.webofscience.com/api/gateway?GWVersion=2&amp;SrcAuth=InCites&amp;SrcApp=tsm_test&amp;DestApp=WOS_CPL&amp;DestLinkType=FullRecord&amp;KeyUT=ISI:000693584500020</t>
  </si>
  <si>
    <t>WOS:000866245600007</t>
  </si>
  <si>
    <t>10.1016/j.jenvman.2022.116317</t>
  </si>
  <si>
    <t>MEDLINE:36182845</t>
  </si>
  <si>
    <t>Alkaline fermentation of refinery waste activated sludge mediated by refinery spent caustic for volatile fatty acids production</t>
  </si>
  <si>
    <t>Li, Jin; Xin, Wenzhuo; Liang, Jiahao; Shang, Pengyin; Song, Yanke; Wang, Qinghong; El-Din, Mohamed Gamal; Arslan, Muhammad; Guo, Shaohui; Chen, Chunmao</t>
  </si>
  <si>
    <t>https://www.webofscience.com/api/gateway?GWVersion=2&amp;SrcAuth=InCites&amp;SrcApp=tsm_test&amp;DestApp=WOS_CPL&amp;DestLinkType=FullRecord&amp;KeyUT=ISI:000866245600007</t>
  </si>
  <si>
    <t>WOS:000604481400003</t>
  </si>
  <si>
    <t>10.1007/s13042-020-01256-7</t>
  </si>
  <si>
    <t>Algorithms of matrix recovery based on truncated Schatten p-norm</t>
  </si>
  <si>
    <t>Wen, Chenglin; Qian, Wenchao; Zhang, Qinghua; Cao, Feilong</t>
  </si>
  <si>
    <t>INTERNATIONAL JOURNAL OF MACHINE LEARNING AND CYBERNETICS</t>
  </si>
  <si>
    <t>1557-1570</t>
  </si>
  <si>
    <t>https://www.webofscience.com/api/gateway?GWVersion=2&amp;SrcAuth=InCites&amp;SrcApp=tsm_test&amp;DestApp=WOS_CPL&amp;DestLinkType=FullRecord&amp;KeyUT=ISI:000604481400003</t>
  </si>
  <si>
    <t>WOS:000962697300001</t>
  </si>
  <si>
    <t>10.1016/j.jallcom.2023.169515</t>
  </si>
  <si>
    <t>Al-SrTiO3 decorated with non-noble metal co-catalyst NC-W2N for boosting photocatalytic overall water splitting via enhancing interfacial redox activity and charge separation</t>
  </si>
  <si>
    <t>Chen, Meifeng; Li, Siyi; Zhong, Simeng; Zhou, Xiaosong; Ge, Yuanyuan; Luo, Jin; Zhou, Xiaoqin; Zhou, Xunfu; Zhong, Yongming</t>
  </si>
  <si>
    <t>https://www.webofscience.com/api/gateway?GWVersion=2&amp;SrcAuth=InCites&amp;SrcApp=tsm_test&amp;DestApp=WOS_CPL&amp;DestLinkType=FullRecord&amp;KeyUT=ISI:000962697300001</t>
  </si>
  <si>
    <t>WOS:000736928700002</t>
  </si>
  <si>
    <t>10.12989/eas.2021.21.6.577</t>
  </si>
  <si>
    <t>Active TMD systematic design of fuzzy control and the application in high-rise buildings</t>
  </si>
  <si>
    <t>Chen, Z. Y.; Jiang, Rong; Wang, Ruei-yuan; Chen, Timothy</t>
  </si>
  <si>
    <t>577-585</t>
  </si>
  <si>
    <t>https://www.webofscience.com/api/gateway?GWVersion=2&amp;SrcAuth=InCites&amp;SrcApp=tsm_test&amp;DestApp=WOS_CPL&amp;DestLinkType=FullRecord&amp;KeyUT=ISI:000736928700002</t>
  </si>
  <si>
    <t>WOS:000544759800011</t>
  </si>
  <si>
    <t>10.1039/d0nj01575j</t>
  </si>
  <si>
    <t>Acetylacetone as an oxygen activator to improve efficiency for aerobic oxidation of toluene and its derivatives by using cobaltmeso-tetraphenylporphyrin</t>
  </si>
  <si>
    <t>Zhou, Xian-Tai; Chen, Hong-Yu; Han, Qi; Lv, Meng; Ji, Hong-Bing</t>
  </si>
  <si>
    <t>NEW JOURNAL OF CHEMISTRY</t>
  </si>
  <si>
    <t>10286-10291</t>
  </si>
  <si>
    <t>https://www.webofscience.com/api/gateway?GWVersion=2&amp;SrcAuth=InCites&amp;SrcApp=tsm_test&amp;DestApp=WOS_CPL&amp;DestLinkType=FullRecord&amp;KeyUT=ISI:000544759800011</t>
  </si>
  <si>
    <t>WOS:000657586600001</t>
  </si>
  <si>
    <t>10.1007/s11760-021-01939-w</t>
  </si>
  <si>
    <t>A sparse denoising deep neural network for improving fault diagnosis performance</t>
  </si>
  <si>
    <t>Zhou, Funa; Sun, Tong; Hu, Xiong; Wang, Tianzhen; Wen, Chenglin</t>
  </si>
  <si>
    <t>SIGNAL IMAGE AND VIDEO PROCESSING</t>
  </si>
  <si>
    <t>1889-1898</t>
  </si>
  <si>
    <t>https://www.webofscience.com/api/gateway?GWVersion=2&amp;SrcAuth=InCites&amp;SrcApp=tsm_test&amp;DestApp=WOS_CPL&amp;DestLinkType=FullRecord&amp;KeyUT=ISI:000657586600001</t>
  </si>
  <si>
    <t>WOS:000675848700005</t>
  </si>
  <si>
    <t>10.1016/j.ceramint.2021.04.145</t>
  </si>
  <si>
    <t>A new As3Mo8V4/PANi/rGO composite for high performance supercapacitor electrode</t>
  </si>
  <si>
    <t>Song, Yao; Su, Zhanhua; Zhao, Zhifeng; Lin, Shuangyan; Wang, Dan</t>
  </si>
  <si>
    <t>21367-21372</t>
  </si>
  <si>
    <t>https://www.webofscience.com/api/gateway?GWVersion=2&amp;SrcAuth=InCites&amp;SrcApp=tsm_test&amp;DestApp=WOS_CPL&amp;DestLinkType=FullRecord&amp;KeyUT=ISI:000675848700005</t>
  </si>
  <si>
    <t>WOS:000731943700001</t>
  </si>
  <si>
    <t>10.1039/d1dt03232a</t>
  </si>
  <si>
    <t>MEDLINE:34931638</t>
  </si>
  <si>
    <t>A metal-free hydroxyl functionalized quaternary phosphine type ionic liquid polymer for cycloaddition of CO2 and epoxides</t>
  </si>
  <si>
    <t>Zhang, Wuying; He, Qian; Chen, Yaju; Luo, Rongchang; Zhou, Xiantai; Ji, Hongbing</t>
  </si>
  <si>
    <t>1303-1307</t>
  </si>
  <si>
    <t>https://www.webofscience.com/api/gateway?GWVersion=2&amp;SrcAuth=InCites&amp;SrcApp=tsm_test&amp;DestApp=WOS_CPL&amp;DestLinkType=FullRecord&amp;KeyUT=ISI:000731943700001</t>
  </si>
  <si>
    <t>WOS:000887443100001</t>
  </si>
  <si>
    <t>10.3390/ijerph192214935</t>
  </si>
  <si>
    <t>MEDLINE:36429655</t>
  </si>
  <si>
    <t>2D/2D Phosphorus-Doped g-C3N4/Bi2WO6 Direct Z-Scheme Heterojunction Photocatalytic System for Tetracycline Hydrochloride (TC-HCl) Degradation</t>
  </si>
  <si>
    <t>Yin, Xudong; Sun, Xiaojie; Li, Dehao; Xie, Wenyu; Mao, Yufeng; Liu, Zhenghui; Liu, Zhisen</t>
  </si>
  <si>
    <t>https://www.webofscience.com/api/gateway?GWVersion=2&amp;SrcAuth=InCites&amp;SrcApp=tsm_test&amp;DestApp=WOS_CPL&amp;DestLinkType=FullRecord&amp;KeyUT=ISI:000887443100001</t>
  </si>
  <si>
    <t>WOS:000789873400001</t>
  </si>
  <si>
    <t>10.1016/j.jcou.2022.101972</t>
  </si>
  <si>
    <t>Zinc porphyrin and rhenium complex-based donor-acceptor conjugated porous polymer for visible-light-driven conversion of CO2 to CO</t>
  </si>
  <si>
    <t>Jiang, Jun; Chen, Yaju; Ji, Hongbing</t>
  </si>
  <si>
    <t>https://www.webofscience.com/api/gateway?GWVersion=2&amp;SrcAuth=InCites&amp;SrcApp=tsm_test&amp;DestApp=WOS_CPL&amp;DestLinkType=FullRecord&amp;KeyUT=ISI:000789873400001</t>
  </si>
  <si>
    <t>WOS:001121212400003</t>
  </si>
  <si>
    <t>10.1109/TMM.2022.3224663</t>
  </si>
  <si>
    <t>Visible-Infrared Person Re-Identification via Cross-Modality Interaction Transformer</t>
  </si>
  <si>
    <t>Feng, Yujian; Yu, Jian; Chen, Feng; Ji, Yimu; Wu, Fei; Liu, Shangdon; Jing, Xiao-Yuan</t>
  </si>
  <si>
    <t>7647-7659</t>
  </si>
  <si>
    <t>https://www.webofscience.com/api/gateway?GWVersion=2&amp;SrcAuth=InCites&amp;SrcApp=tsm_test&amp;DestApp=WOS_CPL&amp;DestLinkType=FullRecord&amp;KeyUT=ISI:001121212400003</t>
  </si>
  <si>
    <t>WOS:000360484500001</t>
  </si>
  <si>
    <t>Vibration Sensor Based Intelligent Fault Diagnosis System for Large Machine Unit in Petrochemical Industries</t>
  </si>
  <si>
    <t>Zhang, Qinghua; Qin, Aisong; Shu, Lei; Sun, Guoxi; Shao, Longqiu</t>
  </si>
  <si>
    <t>https://www.webofscience.com/api/gateway?GWVersion=2&amp;SrcAuth=InCites&amp;SrcApp=tsm_test&amp;DestApp=WOS_CPL&amp;DestLinkType=FullRecord&amp;KeyUT=ISI:000360484500001</t>
  </si>
  <si>
    <t>WOS:000495769900066</t>
  </si>
  <si>
    <t>10.1021/acsami.9b16500</t>
  </si>
  <si>
    <t>MEDLINE:31609573</t>
  </si>
  <si>
    <t>Using a Graphene-Polyelectrolyte Complex Reducing Agent To Promote Cracking in Single-Crystalline Gold Nanoplates</t>
  </si>
  <si>
    <t>Li, Xiangming; Zhang, Yihe; Fu, Meng; Tang, Yunhui; Yin, Sheng; Ma, Zequn; Dai, Han; Li, Haitao; Gao, Hua; Russell, Thomas P.; An, Qi</t>
  </si>
  <si>
    <t>41602-41610</t>
  </si>
  <si>
    <t>https://www.webofscience.com/api/gateway?GWVersion=2&amp;SrcAuth=InCites&amp;SrcApp=tsm_test&amp;DestApp=WOS_CPL&amp;DestLinkType=FullRecord&amp;KeyUT=ISI:000495769900066</t>
  </si>
  <si>
    <t>WOS:000745504800007</t>
  </si>
  <si>
    <t>10.1007/s11356-021-18144-4</t>
  </si>
  <si>
    <t>MEDLINE:35064501</t>
  </si>
  <si>
    <t>Transcriptomic analyses of sweet potato in response to Cd exposure and protective effects of K on Cd-induced physiological alterations</t>
  </si>
  <si>
    <t>Yin, Aiguo; Shen, Chuang; Huang, Yingying; Fu, Huiling; Liao, Qiong; Xin, Junliang; Huang, Baifei</t>
  </si>
  <si>
    <t>36824-36838</t>
  </si>
  <si>
    <t>https://www.webofscience.com/api/gateway?GWVersion=2&amp;SrcAuth=InCites&amp;SrcApp=tsm_test&amp;DestApp=WOS_CPL&amp;DestLinkType=FullRecord&amp;KeyUT=ISI:000745504800007</t>
  </si>
  <si>
    <t>WOS:000790336500006</t>
  </si>
  <si>
    <t>10.1016/j.est.2022.104515</t>
  </si>
  <si>
    <t>Three-dimensional activated carbon nanosheets modified by graphitized carbon dots: One-step alkali pyrolysis preparation and supercapacitor applications</t>
  </si>
  <si>
    <t>Li, Bolin; Yu, Mei; Li, Zesheng; Yu, Changlin; Li, Qingyu; Wang, Hongqiang</t>
  </si>
  <si>
    <t>https://www.webofscience.com/api/gateway?GWVersion=2&amp;SrcAuth=InCites&amp;SrcApp=tsm_test&amp;DestApp=WOS_CPL&amp;DestLinkType=FullRecord&amp;KeyUT=ISI:000790336500006</t>
  </si>
  <si>
    <t>WOS:000477963800027</t>
  </si>
  <si>
    <t>10.1002/slct.201901146</t>
  </si>
  <si>
    <t>Three-Component Mannich Reaction Catalyzed by Mesostructured Cellular Foam Silica Immobilized H3PW12O40</t>
  </si>
  <si>
    <t>Dong, Hao; Fan, Qinzhen; Luo, Guanwei; Zhang, Tengfei; Yang, Hongyuan; Liu, Qing; Zhao, Guoming; Yang, Jing</t>
  </si>
  <si>
    <t>8338-8343</t>
  </si>
  <si>
    <t>https://www.webofscience.com/api/gateway?GWVersion=2&amp;SrcAuth=InCites&amp;SrcApp=tsm_test&amp;DestApp=WOS_CPL&amp;DestLinkType=FullRecord&amp;KeyUT=ISI:000477963800027</t>
  </si>
  <si>
    <t>WOS:000402167200007</t>
  </si>
  <si>
    <t>10.14102/j.cnki.0254-5861.2011-1358</t>
  </si>
  <si>
    <t>Theoretical Investigation on the Relationship between the Structures and Antioxidant Activities of Myricetin and Dihydromyricetin</t>
  </si>
  <si>
    <t>Qiu Song-Shan; Jiang Cui-Cui; Huang Yao; Zhou Ru-Jin</t>
  </si>
  <si>
    <t>CHINESE JOURNAL OF STRUCTURAL CHEMISTRY</t>
  </si>
  <si>
    <t>416-422</t>
  </si>
  <si>
    <t>https://www.webofscience.com/api/gateway?GWVersion=2&amp;SrcAuth=InCites&amp;SrcApp=tsm_test&amp;DestApp=WOS_CPL&amp;DestLinkType=FullRecord&amp;KeyUT=ISI:000402167200007</t>
  </si>
  <si>
    <t>WOS:000457951900067</t>
  </si>
  <si>
    <t>10.1016/j.talanta.2018.12.064</t>
  </si>
  <si>
    <t>MEDLINE:30683396</t>
  </si>
  <si>
    <t>The peroxidase-mimicking function of acetate and its application in single enzyme-based glucose test paper</t>
  </si>
  <si>
    <t>Luo, Yanwei; Shen, Ruidi; Li, Tingting; Xiong, Cen; Li, Gongke; Ling, Liansheng</t>
  </si>
  <si>
    <t>493-497</t>
  </si>
  <si>
    <t>https://www.webofscience.com/api/gateway?GWVersion=2&amp;SrcAuth=InCites&amp;SrcApp=tsm_test&amp;DestApp=WOS_CPL&amp;DestLinkType=FullRecord&amp;KeyUT=ISI:000457951900067</t>
  </si>
  <si>
    <t>WOS:000663722200002</t>
  </si>
  <si>
    <t>10.1016/j.envres.2021.111330</t>
  </si>
  <si>
    <t>MEDLINE:34010625</t>
  </si>
  <si>
    <t>The efficient biomineralization and adsorption of cadmium (Cd2+) using secretory organo-biominerals (SOBs) produced by screened Alcaligenes faecalis K2</t>
  </si>
  <si>
    <t>Ye, Xingyao; Zheng, Xiaoxian; Zhang, Dongqing; Niu, Xiaojun; Fan, Yiming; Deng, Wangde; Lin, Zhang; Hu, Huijian; Zhou, Shaoqi</t>
  </si>
  <si>
    <t>https://www.webofscience.com/api/gateway?GWVersion=2&amp;SrcAuth=InCites&amp;SrcApp=tsm_test&amp;DestApp=WOS_CPL&amp;DestLinkType=FullRecord&amp;KeyUT=ISI:000663722200002</t>
  </si>
  <si>
    <t>WOS:001041450800001</t>
  </si>
  <si>
    <t>10.1016/j.jece.2023.109704</t>
  </si>
  <si>
    <t>Tetracycline degradation by persulfate activated with nitrogen magnetic graphene oxide confined Fe/Co dual single-atom catalyst: Performance and degradation mechanism</t>
  </si>
  <si>
    <t>Huang, Chenxi; Li, Meifang; Wang, Ping; Song, Shiyu; Chai, Beixia; Zhang, Meijuan; Hu, Xinjiang; Cai, Jingju; Wu, Shaohua; He, Qingyun</t>
  </si>
  <si>
    <t>https://www.webofscience.com/api/gateway?GWVersion=2&amp;SrcAuth=InCites&amp;SrcApp=tsm_test&amp;DestApp=WOS_CPL&amp;DestLinkType=FullRecord&amp;KeyUT=ISI:001041450800001</t>
  </si>
  <si>
    <t>WOS:000751076800001</t>
  </si>
  <si>
    <t>10.1108/AEAT-06-2020-0109</t>
  </si>
  <si>
    <t>Systematic fuzzy Navier-Stokes equations for aerospace vehicles</t>
  </si>
  <si>
    <t>Chen, Z. Y.; Meng, Yahui; Wang, Ruei-yuan; Chen, Timothy</t>
  </si>
  <si>
    <t>AIRCRAFT ENGINEERING AND AEROSPACE TECHNOLOGY</t>
  </si>
  <si>
    <t>351-359</t>
  </si>
  <si>
    <t>https://www.webofscience.com/api/gateway?GWVersion=2&amp;SrcAuth=InCites&amp;SrcApp=tsm_test&amp;DestApp=WOS_CPL&amp;DestLinkType=FullRecord&amp;KeyUT=ISI:000751076800001</t>
  </si>
  <si>
    <t>WOS:000348274900007</t>
  </si>
  <si>
    <t>10.6023/cjoc201410025</t>
  </si>
  <si>
    <t>Synthesis of 3-Indolyl-substituted Benzoboroxole via Friedel-Crafts Reaction in Water</t>
  </si>
  <si>
    <t>Zhang, Huiming; Shen, Shaochun; Yang, Xiaodi; Sun, Xingwen</t>
  </si>
  <si>
    <t>2456-2461</t>
  </si>
  <si>
    <t>https://www.webofscience.com/api/gateway?GWVersion=2&amp;SrcAuth=InCites&amp;SrcApp=tsm_test&amp;DestApp=WOS_CPL&amp;DestLinkType=FullRecord&amp;KeyUT=ISI:000348274900007</t>
  </si>
  <si>
    <t>WOS:000774486200014</t>
  </si>
  <si>
    <t>10.3390/nano11112940</t>
  </si>
  <si>
    <t>MEDLINE:34835703</t>
  </si>
  <si>
    <t>Synthesis and Enhanced Light Photocatalytic Activity of Modulating Band BiOBrXI1-X Nanosheets</t>
  </si>
  <si>
    <t>Zhang, BingKe; Fu, Shengwen; Wang, Dongbo; Jiao, Shujie; Zeng, Zhi; Zhang, Xiangyu; Xu, Zhikun; Liu, Yaxin; Zhao, Chenchen; Pan, Jingwen; Liu, Donghao; Wang, Jinzhong</t>
  </si>
  <si>
    <t>https://www.webofscience.com/api/gateway?GWVersion=2&amp;SrcAuth=InCites&amp;SrcApp=tsm_test&amp;DestApp=WOS_CPL&amp;DestLinkType=FullRecord&amp;KeyUT=ISI:000774486200014</t>
  </si>
  <si>
    <t>WOS:000617371900043</t>
  </si>
  <si>
    <t>10.1039/d1ra00506e</t>
  </si>
  <si>
    <t>MEDLINE:35423225</t>
  </si>
  <si>
    <t>Synergistic effect of cocatalytic NiSe2 on stable 1T-MoS2 for hydrogen evolution</t>
  </si>
  <si>
    <t>Li, Zhen; Ma, Xinzhi; Wu, Lili; Ye, Hongfeng; Li, Lu; Lin, Shuangyan; Zhang, Xitian; Shao, Zhitao; Yang, Yue; Gao, Hong</t>
  </si>
  <si>
    <t>6842-6849</t>
  </si>
  <si>
    <t>https://www.webofscience.com/api/gateway?GWVersion=2&amp;SrcAuth=InCites&amp;SrcApp=tsm_test&amp;DestApp=WOS_CPL&amp;DestLinkType=FullRecord&amp;KeyUT=ISI:000617371900043</t>
  </si>
  <si>
    <t>WOS:000573449300024</t>
  </si>
  <si>
    <t>10.1039/d0se01023e</t>
  </si>
  <si>
    <t>Synergetic FeCo nanorods embedded in nitrogen-doped carbon nanotubes with abundant metal-NCNT heterointerfaces as efficient air electrocatalysts for rechargeable zinc-air batteries</t>
  </si>
  <si>
    <t>Hu, Hao; Xie, Yuhua; Kazim, Farhad M. D.; Qu, Konggang; Li, Min; Xu, Zhikun; Yang, Zehui</t>
  </si>
  <si>
    <t>5188-5194</t>
  </si>
  <si>
    <t>https://www.webofscience.com/api/gateway?GWVersion=2&amp;SrcAuth=InCites&amp;SrcApp=tsm_test&amp;DestApp=WOS_CPL&amp;DestLinkType=FullRecord&amp;KeyUT=ISI:000573449300024</t>
  </si>
  <si>
    <t>WOS:000690875600006</t>
  </si>
  <si>
    <t>10.1016/j.envres.2021.111732</t>
  </si>
  <si>
    <t>MEDLINE:34324849</t>
  </si>
  <si>
    <t>Sulfate migration and transformation characteristics in paddy soil profile affected by acid mine drainage</t>
  </si>
  <si>
    <t>Yang, Chengfang; Lu, Guining; Xie, Yingying; Guo, Li; Chen, Meiqin; Ge, Lingya; Dang, Zhi</t>
  </si>
  <si>
    <t>https://www.webofscience.com/api/gateway?GWVersion=2&amp;SrcAuth=InCites&amp;SrcApp=tsm_test&amp;DestApp=WOS_CPL&amp;DestLinkType=FullRecord&amp;KeyUT=ISI:000690875600006</t>
  </si>
  <si>
    <t>WOS:000879594900004</t>
  </si>
  <si>
    <t>10.1016/j.jhazmat.2022.129754</t>
  </si>
  <si>
    <t>MEDLINE:35985215</t>
  </si>
  <si>
    <t>Sufficient extraction of Cr from chromium ore processing residue (COPR) by selective Mg removal</t>
  </si>
  <si>
    <t>Zhang, Jing; Xie, Wenyu; Chu, Shasha; Liu, Zhangbin; Wu, Zhen; Lan, Yingying; V. Galvita, Vladimir; Zhang, Lijuan; Su, Xintai</t>
  </si>
  <si>
    <t>https://www.webofscience.com/api/gateway?GWVersion=2&amp;SrcAuth=InCites&amp;SrcApp=tsm_test&amp;DestApp=WOS_CPL&amp;DestLinkType=FullRecord&amp;KeyUT=ISI:000879594900004</t>
  </si>
  <si>
    <t>WOS:000394412100014</t>
  </si>
  <si>
    <t>Study on Effect of Surface Treating Method on Mechanical Behavior of Three Plant Fiber Reinforced Polypropylene Composites</t>
  </si>
  <si>
    <t>Ma, L.; He, L. J.; Shao, S. Y.</t>
  </si>
  <si>
    <t>POLYMERS &amp; POLYMER COMPOSITES</t>
  </si>
  <si>
    <t>93-102</t>
  </si>
  <si>
    <t>https://www.webofscience.com/api/gateway?GWVersion=2&amp;SrcAuth=InCites&amp;SrcApp=tsm_test&amp;DestApp=WOS_CPL&amp;DestLinkType=FullRecord&amp;KeyUT=ISI:000394412100014</t>
  </si>
  <si>
    <t>WOS:000698069100092</t>
  </si>
  <si>
    <t>10.1016/j.isci.2021.103031</t>
  </si>
  <si>
    <t>MEDLINE:34541467</t>
  </si>
  <si>
    <t>Strain-controlled synthesis of ultrathin hexagonal GaTe/MoS2 heterostructure for sensitive photodetection</t>
  </si>
  <si>
    <t>Li, Fang; Chen, Mingxing; Wang, Yajuan; Zhu, Xiaoli; Zhang, Xuehong; Zou, Zixing; Zhang, Danliang; Yi, Jiali; Li, Ziwei; Li, Dong; Pan, Anlian</t>
  </si>
  <si>
    <t>ISCIENCE</t>
  </si>
  <si>
    <t>https://www.webofscience.com/api/gateway?GWVersion=2&amp;SrcAuth=InCites&amp;SrcApp=tsm_test&amp;DestApp=WOS_CPL&amp;DestLinkType=FullRecord&amp;KeyUT=ISI:000698069100092</t>
  </si>
  <si>
    <t>WOS:000768943900005</t>
  </si>
  <si>
    <t>10.12989/sem.2022.81.1.051</t>
  </si>
  <si>
    <t>Stochastic intelligent GA controller design for active TMD shear building</t>
  </si>
  <si>
    <t>Chen, Z. Y.; Peng, Sheng-Hsiang; Wang, Ruei-Yuan; Meng, Yahui; Fu, Qiuli; Chen, Timothy</t>
  </si>
  <si>
    <t>51-57</t>
  </si>
  <si>
    <t>https://www.webofscience.com/api/gateway?GWVersion=2&amp;SrcAuth=InCites&amp;SrcApp=tsm_test&amp;DestApp=WOS_CPL&amp;DestLinkType=FullRecord&amp;KeyUT=ISI:000768943900005</t>
  </si>
  <si>
    <t>WOS:000506402400001</t>
  </si>
  <si>
    <t>10.1088/1361-6463/ab5f2f</t>
  </si>
  <si>
    <t>Size-dependent exciton binding energy in semiconductor nanostructures</t>
  </si>
  <si>
    <t>He, Yan; Hu, Sumei; Zhu, Weiling; Ouyang, Gang</t>
  </si>
  <si>
    <t>JOURNAL OF PHYSICS D-APPLIED PHYSICS</t>
  </si>
  <si>
    <t>https://www.webofscience.com/api/gateway?GWVersion=2&amp;SrcAuth=InCites&amp;SrcApp=tsm_test&amp;DestApp=WOS_CPL&amp;DestLinkType=FullRecord&amp;KeyUT=ISI:000506402400001</t>
  </si>
  <si>
    <t>WOS:000978412600001</t>
  </si>
  <si>
    <t>10.1016/j.snb.2023.133678</t>
  </si>
  <si>
    <t>Simulation monitoring of tetracyclines in wastewater based on fluorescence image processing and machine learning classifier</t>
  </si>
  <si>
    <t>Yu, Long; Li, Xin; Lu, Yunfei; Su, Pengchen; Yuan, Mi; Zhang, Qiang; Wang, Lingxiao; Wang, Degui; Sun, Mingtai; Wang, Suhua</t>
  </si>
  <si>
    <t>https://www.webofscience.com/api/gateway?GWVersion=2&amp;SrcAuth=InCites&amp;SrcApp=tsm_test&amp;DestApp=WOS_CPL&amp;DestLinkType=FullRecord&amp;KeyUT=ISI:000978412600001</t>
  </si>
  <si>
    <t>WOS:000848552100001</t>
  </si>
  <si>
    <t>10.1016/j.dyepig.2022.110265</t>
  </si>
  <si>
    <t>Simple and efficient synthesis of purple-red carbon spheres and construction of fluorescence resonance energy system for hypochlorite detection</t>
  </si>
  <si>
    <t>Yu, Long; Su, Pengchen; Huang, Shuyi; Li, Xin; Yin, Ranhao; Wang, Ning; Sun, Mingtai; Wang, Suhua</t>
  </si>
  <si>
    <t>https://www.webofscience.com/api/gateway?GWVersion=2&amp;SrcAuth=InCites&amp;SrcApp=tsm_test&amp;DestApp=WOS_CPL&amp;DestLinkType=FullRecord&amp;KeyUT=ISI:000848552100001</t>
  </si>
  <si>
    <t>WOS:000869796900002</t>
  </si>
  <si>
    <t>10.1016/j.solidstatesciences.2022.107001</t>
  </si>
  <si>
    <t>Room and low-temperature magnetic characterization of Cr doped CoFe2O4 nanostructures</t>
  </si>
  <si>
    <t>Khan, Usman; Nairan, Adeela; Khan, Karim; Tareen, Ayesha Khan; Wu, Dang; Gao, Junkuo</t>
  </si>
  <si>
    <t>https://www.webofscience.com/api/gateway?GWVersion=2&amp;SrcAuth=InCites&amp;SrcApp=tsm_test&amp;DestApp=WOS_CPL&amp;DestLinkType=FullRecord&amp;KeyUT=ISI:000869796900002</t>
  </si>
  <si>
    <t>WOS:000393723200014</t>
  </si>
  <si>
    <t>10.1016/j.chaos.2016.12.010</t>
  </si>
  <si>
    <t>Risk preference, option pricing and portfolio hedging with proportional transaction costs</t>
  </si>
  <si>
    <t>Wang, Xiao-Tian; Li, Zhe; Zhuang, Le</t>
  </si>
  <si>
    <t>CHAOS SOLITONS &amp; FRACTALS</t>
  </si>
  <si>
    <t>111-130</t>
  </si>
  <si>
    <t>https://www.webofscience.com/api/gateway?GWVersion=2&amp;SrcAuth=InCites&amp;SrcApp=tsm_test&amp;DestApp=WOS_CPL&amp;DestLinkType=FullRecord&amp;KeyUT=ISI:000393723200014</t>
  </si>
  <si>
    <t>WOS:000437996900010</t>
  </si>
  <si>
    <t>10.1016/j.indcrop.2018.05.010</t>
  </si>
  <si>
    <t>Quantitative analysis of the higher fatty acids in acetone solutes (AS) from raw natural rubber and their impacts on the structure and properties of NR/silica composites</t>
  </si>
  <si>
    <t>Xu, Tiwen; Lin, Jing; Luo, Yuanfang; Fu, Weiwen; Jia, Zhixin; Jia, Demin; Peng, Zheng</t>
  </si>
  <si>
    <t>INDUSTRIAL CROPS AND PRODUCTS</t>
  </si>
  <si>
    <t>80-89</t>
  </si>
  <si>
    <t>https://www.webofscience.com/api/gateway?GWVersion=2&amp;SrcAuth=InCites&amp;SrcApp=tsm_test&amp;DestApp=WOS_CPL&amp;DestLinkType=FullRecord&amp;KeyUT=ISI:000437996900010</t>
  </si>
  <si>
    <t>WOS:001111509200001</t>
  </si>
  <si>
    <t>10.1002/anie.202316346</t>
  </si>
  <si>
    <t>MEDLINE:37983620</t>
  </si>
  <si>
    <t>Promoting Piezocatalytic H2O2 Production in Pure Water by Loading Metal-Organic Cage-Modified Gold Nanoparticles on Graphitic Carbon Nitride</t>
  </si>
  <si>
    <t>Fu, Meng; Luo, Jinghong; Shi, Bo; Tu, Shuchen; Wang, Zihao; Yu, Changlin; Ma, Zequn; Chen, Xingyuan; Li, Xiangming</t>
  </si>
  <si>
    <t>https://www.webofscience.com/api/gateway?GWVersion=2&amp;SrcAuth=InCites&amp;SrcApp=tsm_test&amp;DestApp=WOS_CPL&amp;DestLinkType=FullRecord&amp;KeyUT=ISI:001111509200001</t>
  </si>
  <si>
    <t>WOS:000426040800027</t>
  </si>
  <si>
    <t>10.1166/jnn.2018.14545</t>
  </si>
  <si>
    <t>MEDLINE:29442828</t>
  </si>
  <si>
    <t>Preparation of Nanofibrous Silver/Poly(vinylidene fluoride) Composite Membrane with Enhanced Infrared Extinction and Controllable Wetting Property</t>
  </si>
  <si>
    <t>Ren, Da-Ming; Huang, Hua-Kun; Yu, Yun; Li, Zeng-Tian; Jiang, Li-Wang; Chen, Shui-Mei; Lam, Kwok-ho; Lin, Bo; Shi, Bo; He, Fu-An; Wu, Hui-Jun</t>
  </si>
  <si>
    <t>3274-3282</t>
  </si>
  <si>
    <t>https://www.webofscience.com/api/gateway?GWVersion=2&amp;SrcAuth=InCites&amp;SrcApp=tsm_test&amp;DestApp=WOS_CPL&amp;DestLinkType=FullRecord&amp;KeyUT=ISI:000426040800027</t>
  </si>
  <si>
    <t>WOS:000450016100027</t>
  </si>
  <si>
    <t>10.1007/s10853-018-3005-x</t>
  </si>
  <si>
    <t>Preparation and characterization of composites based on poly(vinylidene fluoride-co-chlorotrifluoroethylene) and carbon nanofillers: a comparative study of exfoliated graphite nanoplates and multi-walled carbon nanotubes</t>
  </si>
  <si>
    <t>Lin, Bo; Pan, Li-Hong; Shi, Dong-Liang; Huang, Hua-Kun; He, Fu-An; Lam, Kwok-ho; Wu, Hui-Jun</t>
  </si>
  <si>
    <t>JOURNAL OF MATERIALS SCIENCE</t>
  </si>
  <si>
    <t>2256-2270</t>
  </si>
  <si>
    <t>https://www.webofscience.com/api/gateway?GWVersion=2&amp;SrcAuth=InCites&amp;SrcApp=tsm_test&amp;DestApp=WOS_CPL&amp;DestLinkType=FullRecord&amp;KeyUT=ISI:000450016100027</t>
  </si>
  <si>
    <t>WOS:000942905100001</t>
  </si>
  <si>
    <t>10.1016/j.jtice.2023.104737</t>
  </si>
  <si>
    <t>Preparation and characterization of Sm3+/Tm3+co-doped BiVO4 micro-squares and their photocatalytic performance for CO2 reduction</t>
  </si>
  <si>
    <t>Zhao, Kaiyan; Liu, Xingqiang; He, Qingyun; Zhou, Wanqin; Yang, Kai; Tao, Leiming; Li, Fang; Yu, Changlin</t>
  </si>
  <si>
    <t>https://www.webofscience.com/api/gateway?GWVersion=2&amp;SrcAuth=InCites&amp;SrcApp=tsm_test&amp;DestApp=WOS_CPL&amp;DestLinkType=FullRecord&amp;KeyUT=ISI:000942905100001</t>
  </si>
  <si>
    <t>WOS:000770074000001</t>
  </si>
  <si>
    <t>10.1039/d1ta11015b</t>
  </si>
  <si>
    <t>Photothermal-effect-promoted interfacial OH&lt;SUP&gt;-&lt;/SUP&gt; filling and the conversion of carrier type in (Co1-xNix)3C during water oxidation</t>
  </si>
  <si>
    <t>Ma, Xinzhi; Zhang, Mingyi; Aza, Fahad; Gao, Qiong; Xu, Zhikun; Li, Lin; Wu, Lili; Zhang, Xitian; Chen, Yujin</t>
  </si>
  <si>
    <t>8258-8267</t>
  </si>
  <si>
    <t>https://www.webofscience.com/api/gateway?GWVersion=2&amp;SrcAuth=InCites&amp;SrcApp=tsm_test&amp;DestApp=WOS_CPL&amp;DestLinkType=FullRecord&amp;KeyUT=ISI:000770074000001</t>
  </si>
  <si>
    <t>WOS:000919774300001</t>
  </si>
  <si>
    <t>10.1016/j.chemosphere.2023.137741</t>
  </si>
  <si>
    <t>MEDLINE:36610515</t>
  </si>
  <si>
    <t>Photocatalysis of carbamazepine via activating bisulfite by ultraviolet: Performance, transformation mechanism, and residual toxicity assessment of intermediates products</t>
  </si>
  <si>
    <t>Jin, Xu; Yao, Siyu; Liu, Yang; Tang, Jin; Zhu, Minghan; Liu, Hang; Yu, Yuanyuan; Yu, Xiaolong; Sun, Jianteng</t>
  </si>
  <si>
    <t>https://www.webofscience.com/api/gateway?GWVersion=2&amp;SrcAuth=InCites&amp;SrcApp=tsm_test&amp;DestApp=WOS_CPL&amp;DestLinkType=FullRecord&amp;KeyUT=ISI:000919774300001</t>
  </si>
  <si>
    <t>WOS:000722183900001</t>
  </si>
  <si>
    <t>10.1002/cjoc.202100576</t>
  </si>
  <si>
    <t>Oxygen Atom Transfer Mechanism for Vanadium-Oxo Porphyrin Complexes Mediated Aerobic Olefin Epoxidation</t>
  </si>
  <si>
    <t>Liu, Xiao-Hui; Huang, Jia-Ying; Tao, Lei-Ming; Yu, Hai-Yang; Zhou, Xian-Tai; Xue, Can; Han, Qi; Zou, Wen; Ji, Hong-Bing</t>
  </si>
  <si>
    <t>115-122</t>
  </si>
  <si>
    <t>https://www.webofscience.com/api/gateway?GWVersion=2&amp;SrcAuth=InCites&amp;SrcApp=tsm_test&amp;DestApp=WOS_CPL&amp;DestLinkType=FullRecord&amp;KeyUT=ISI:000722183900001</t>
  </si>
  <si>
    <t>WOS:000716793100011</t>
  </si>
  <si>
    <t>10.1021/acs.orglett.1c02848</t>
  </si>
  <si>
    <t>MEDLINE:34636564</t>
  </si>
  <si>
    <t>One-Pot Synthesis of Symmetrical and Asymmetrical 3-Amino Diynes via Cu(I)-Catalyzed Reaction of Enaminones with Terminal Alkynes</t>
  </si>
  <si>
    <t>Zhang, Changyuan; Guo, Huosheng; Chen, Lulu; Zhang, Jiantao; Guo, Mengping; Zhu, Xuncheng; Shen, Chan; Li, Zeng</t>
  </si>
  <si>
    <t>8169-8173</t>
  </si>
  <si>
    <t>https://www.webofscience.com/api/gateway?GWVersion=2&amp;SrcAuth=InCites&amp;SrcApp=tsm_test&amp;DestApp=WOS_CPL&amp;DestLinkType=FullRecord&amp;KeyUT=ISI:000716793100011</t>
  </si>
  <si>
    <t>WOS:000542740600007</t>
  </si>
  <si>
    <t>10.1016/S1876-3804(20)60072-6</t>
  </si>
  <si>
    <t>Oil and gas source and accumulation of Zhongqiu 1 trap in Qiulitage structural belt, Tarim Basin, NW China</t>
  </si>
  <si>
    <t>Li Jian; Li Jin; Xie Zengye; Wang Chao; Zhang Haizu; Liu Mancang; Li Dejiang; Ma Wei; Mao Danfeng; Zeng Xu</t>
  </si>
  <si>
    <t>548-559</t>
  </si>
  <si>
    <t>https://www.webofscience.com/api/gateway?GWVersion=2&amp;SrcAuth=InCites&amp;SrcApp=tsm_test&amp;DestApp=WOS_CPL&amp;DestLinkType=FullRecord&amp;KeyUT=ISI:000542740600007</t>
  </si>
  <si>
    <t>WOS:001063660600001</t>
  </si>
  <si>
    <t>10.1007/s12598-023-02337-6</t>
  </si>
  <si>
    <t>Ni3S2 nanocrystals in-situ grown on Ni foam as highly efficient electrocatalysts for alkaline hydrogen evolution</t>
  </si>
  <si>
    <t>Sun, Rui; Su, Zhan-Hua; Zhao, Zhi-Feng; Yang, Mei-Qi; Li, Tian-Sheng; Zhao, Jing-Xiang; Shang, Yong-Chen</t>
  </si>
  <si>
    <t>RARE METALS</t>
  </si>
  <si>
    <t>3420-3429</t>
  </si>
  <si>
    <t>https://www.webofscience.com/api/gateway?GWVersion=2&amp;SrcAuth=InCites&amp;SrcApp=tsm_test&amp;DestApp=WOS_CPL&amp;DestLinkType=FullRecord&amp;KeyUT=ISI:001063660600001</t>
  </si>
  <si>
    <t>WOS:000843462400002</t>
  </si>
  <si>
    <t>10.1016/j.neucom.2022.07.072</t>
  </si>
  <si>
    <t>Neural network-based safe optimal robust control for affine nonlinear systems with unmatched disturbances q</t>
  </si>
  <si>
    <t>Qin, Chunbin; Wang, Jinguang; Zhu, Heyang; Zhang, Jishi; Hu, Shaolin; Zhang, Dehua</t>
  </si>
  <si>
    <t>228-239</t>
  </si>
  <si>
    <t>https://www.webofscience.com/api/gateway?GWVersion=2&amp;SrcAuth=InCites&amp;SrcApp=tsm_test&amp;DestApp=WOS_CPL&amp;DestLinkType=FullRecord&amp;KeyUT=ISI:000843462400002</t>
  </si>
  <si>
    <t>WOS:000992803500001</t>
  </si>
  <si>
    <t>10.1016/j.cej.2023.142083</t>
  </si>
  <si>
    <t>Multifunctional smart mask: Enabling self-dehumidification and self-powered wearables via transpiration-driven electrokinetic power generation from human breath</t>
  </si>
  <si>
    <t>Li, Haitao; Li, Xuan; Li, Xiangming; Chong, Carice; Jin, Jian; Wu, Zhengchang; Wang, Huan; Huang, Jiangchao; Han, Jie; Lee, Hiang Kwee</t>
  </si>
  <si>
    <t>https://www.webofscience.com/api/gateway?GWVersion=2&amp;SrcAuth=InCites&amp;SrcApp=tsm_test&amp;DestApp=WOS_CPL&amp;DestLinkType=FullRecord&amp;KeyUT=ISI:000992803500001</t>
  </si>
  <si>
    <t>WOS:000887547700001</t>
  </si>
  <si>
    <t>10.3390/su142215473</t>
  </si>
  <si>
    <t>Modeling the Influence of Paternalistic Leadership and Personality Characteristics on Alienation and Organizational Culture in the Aviation Industry of Pakistan: The Mediating Role of Cohesiveness</t>
  </si>
  <si>
    <t>Shahzad, Farrukh; Shahzad, Muhammad Farrukh; Dilanchiev, Azer; Irfan, Muhammad</t>
  </si>
  <si>
    <t>https://www.webofscience.com/api/gateway?GWVersion=2&amp;SrcAuth=InCites&amp;SrcApp=tsm_test&amp;DestApp=WOS_CPL&amp;DestLinkType=FullRecord&amp;KeyUT=ISI:000887547700001</t>
  </si>
  <si>
    <t>WOS:000347742300019</t>
  </si>
  <si>
    <t>10.1016/j.jtice.2014.08.015</t>
  </si>
  <si>
    <t>MnO2 nanosilks self-assembled micropowders: Facile one-step hydrothermal synthesis and their application as supercapacitor electrodes</t>
  </si>
  <si>
    <t>Li, Zesheng; Liu, Zhenghui; Lia, Bolin; Li, Dehao; Li, Qingyu; Wang, Hongqiang</t>
  </si>
  <si>
    <t>2995-2999</t>
  </si>
  <si>
    <t>https://www.webofscience.com/api/gateway?GWVersion=2&amp;SrcAuth=InCites&amp;SrcApp=tsm_test&amp;DestApp=WOS_CPL&amp;DestLinkType=FullRecord&amp;KeyUT=ISI:000347742300019</t>
  </si>
  <si>
    <t>WOS:000866430300002</t>
  </si>
  <si>
    <t>10.1016/j.fuel.2022.125900</t>
  </si>
  <si>
    <t>Microwave-assisted rapid synthesis of bismuth molybdate with enhanced oxidative desulfurization activity</t>
  </si>
  <si>
    <t>Zhang, Zhanjun; Zeng, Xingye; Wen, Liyuan; Liao, Siying; Wu, Shikui; Zeng, Ying; Zhou, Rujin; Shan, Shufeng</t>
  </si>
  <si>
    <t>FUEL</t>
  </si>
  <si>
    <t>https://www.webofscience.com/api/gateway?GWVersion=2&amp;SrcAuth=InCites&amp;SrcApp=tsm_test&amp;DestApp=WOS_CPL&amp;DestLinkType=FullRecord&amp;KeyUT=ISI:000866430300002</t>
  </si>
  <si>
    <t>WOS:000454329100011</t>
  </si>
  <si>
    <t>10.1039/c8nj05451g</t>
  </si>
  <si>
    <t>Liquid crystalline polyurethane composites based on supramolecular structure with reversible bidirectional shape memory and multi-shape memory effects</t>
  </si>
  <si>
    <t>Mo, Funian; Ban, Jianfeng; Pan, Lulu; Shi, Bo; Lu, Shaorong</t>
  </si>
  <si>
    <t>103-110</t>
  </si>
  <si>
    <t>https://www.webofscience.com/api/gateway?GWVersion=2&amp;SrcAuth=InCites&amp;SrcApp=tsm_test&amp;DestApp=WOS_CPL&amp;DestLinkType=FullRecord&amp;KeyUT=ISI:000454329100011</t>
  </si>
  <si>
    <t>WOS:000483450200022</t>
  </si>
  <si>
    <t>10.1016/j.jvcir.2019.102590</t>
  </si>
  <si>
    <t>Learning sparse discriminant low-rank features for low-resolution face recognition</t>
  </si>
  <si>
    <t>Shakeel, M. Saad; Lam, Kin-Man; Lai, Shun-Cheung</t>
  </si>
  <si>
    <t>JOURNAL OF VISUAL COMMUNICATION AND IMAGE REPRESENTATION</t>
  </si>
  <si>
    <t>https://www.webofscience.com/api/gateway?GWVersion=2&amp;SrcAuth=InCites&amp;SrcApp=tsm_test&amp;DestApp=WOS_CPL&amp;DestLinkType=FullRecord&amp;KeyUT=ISI:000483450200022</t>
  </si>
  <si>
    <t>WOS:000698461100001</t>
  </si>
  <si>
    <t>10.1149/1945-7111/ac268a</t>
  </si>
  <si>
    <t>LaF3 Doped Co3O4 Mesoporous Nanomaterials with Hierarchical Structure for Enhanced Triethylamine Gas Sensing Performances</t>
  </si>
  <si>
    <t>Jiang, Chuning; Guo, Xiangfeng; Jia, Lihua; Zhao, Zhenlong; Yang, Rui; Chen, Xiaoshuang; Deng, Qingfang</t>
  </si>
  <si>
    <t>JOURNAL OF THE ELECTROCHEMICAL SOCIETY</t>
  </si>
  <si>
    <t>https://www.webofscience.com/api/gateway?GWVersion=2&amp;SrcAuth=InCites&amp;SrcApp=tsm_test&amp;DestApp=WOS_CPL&amp;DestLinkType=FullRecord&amp;KeyUT=ISI:000698461100001</t>
  </si>
  <si>
    <t>WOS:000830833300001</t>
  </si>
  <si>
    <t>10.3389/fenvs.2022.852591</t>
  </si>
  <si>
    <t>Integrated Monitoring for the Rock Mass State During Large-Scale Subsoil Development</t>
  </si>
  <si>
    <t>Bazaluk, Oleg; Rysbekov, Kanay; Nurpeisova, Marzhan; Lozynskyi, Vasyl; Kyrgizbayeva, Guldana; Turumbetov, Turar</t>
  </si>
  <si>
    <t>https://www.webofscience.com/api/gateway?GWVersion=2&amp;SrcAuth=InCites&amp;SrcApp=tsm_test&amp;DestApp=WOS_CPL&amp;DestLinkType=FullRecord&amp;KeyUT=ISI:000830833300001</t>
  </si>
  <si>
    <t>WOS:000442064100020</t>
  </si>
  <si>
    <t>10.1016/j.ijhydene.2018.06.170</t>
  </si>
  <si>
    <t>In-situ IR study for elucidating the adsorption cracking mechanism of toluene over calcined olivine catalyst</t>
  </si>
  <si>
    <t>Zhang, Youhua</t>
  </si>
  <si>
    <t>15835-15842</t>
  </si>
  <si>
    <t>https://www.webofscience.com/api/gateway?GWVersion=2&amp;SrcAuth=InCites&amp;SrcApp=tsm_test&amp;DestApp=WOS_CPL&amp;DestLinkType=FullRecord&amp;KeyUT=ISI:000442064100020</t>
  </si>
  <si>
    <t>WOS:000998135500001</t>
  </si>
  <si>
    <t>10.1016/j.jwpe.2023.103798</t>
  </si>
  <si>
    <t>Hollow BiOI/Bi5O7I hierarchical microsphere with S-scheme heterostructure for efficiently removal of tetracycline hydrochloride</t>
  </si>
  <si>
    <t>Yi, Junhui; Xie, Runkun; Liu, Ruilong; Li, Minghao; Zeng, Haoxian; Chen, Qingqing; Cai, Linxuan; Li, Ning; Yu, Changlin; Liu, Zhenghui; Li, Dehao</t>
  </si>
  <si>
    <t>JOURNAL OF WATER PROCESS ENGINEERING</t>
  </si>
  <si>
    <t>https://www.webofscience.com/api/gateway?GWVersion=2&amp;SrcAuth=InCites&amp;SrcApp=tsm_test&amp;DestApp=WOS_CPL&amp;DestLinkType=FullRecord&amp;KeyUT=ISI:000998135500001</t>
  </si>
  <si>
    <t>WOS:000900132900001</t>
  </si>
  <si>
    <t>10.1111/tpj.16041</t>
  </si>
  <si>
    <t>MEDLINE:36453190</t>
  </si>
  <si>
    <t>High-resolution sequencing of nine elite upland cotton cultivars uncovers genic variations and breeding improvement targets</t>
  </si>
  <si>
    <t>Wang, Nian; Li, Yuanxue; Shen, Chao; Yang, Yang; Wang, Hongya; Yao, Tian; Zhang, Xianlong; Lindsey, Keith; Lin, Zhongxu</t>
  </si>
  <si>
    <t>PLANT JOURNAL</t>
  </si>
  <si>
    <t>145-159</t>
  </si>
  <si>
    <t>https://www.webofscience.com/api/gateway?GWVersion=2&amp;SrcAuth=InCites&amp;SrcApp=tsm_test&amp;DestApp=WOS_CPL&amp;DestLinkType=FullRecord&amp;KeyUT=ISI:000900132900001</t>
  </si>
  <si>
    <t>WOS:000669225100004</t>
  </si>
  <si>
    <t>10.1016/j.ygeno.2021.04.036</t>
  </si>
  <si>
    <t>MEDLINE:33915244</t>
  </si>
  <si>
    <t>Gossypium tomentosum genome and interspecific ultra-dense genetic maps reveal genomic structures, recombination landscape and flowering depression in cotton</t>
  </si>
  <si>
    <t>Shen, Chao; Wang, Nian; Zhu, De; Wang, Pengcheng; Wang, Maojun; Wen, Tianwang; Le, Yu; Wu, Mi; Yao, Tian; Zhang, Xianlong; Lin, Zhongxu</t>
  </si>
  <si>
    <t>GENOMICS</t>
  </si>
  <si>
    <t>1999-2009</t>
  </si>
  <si>
    <t>https://www.webofscience.com/api/gateway?GWVersion=2&amp;SrcAuth=InCites&amp;SrcApp=tsm_test&amp;DestApp=WOS_CPL&amp;DestLinkType=FullRecord&amp;KeyUT=ISI:000669225100004</t>
  </si>
  <si>
    <t>WOS:000608140300009</t>
  </si>
  <si>
    <t>10.3168/jds.2020-19018</t>
  </si>
  <si>
    <t>MEDLINE:33309364</t>
  </si>
  <si>
    <t>Glycation sites and bioactivity of lactose-glycated caseinate hydrolysate in lipopolysaccharide-injured IEC-6 cells</t>
  </si>
  <si>
    <t>Shi, J.; Fu, Y.; Zhao, X. H.; Lametsch, R.</t>
  </si>
  <si>
    <t>JOURNAL OF DAIRY SCIENCE</t>
  </si>
  <si>
    <t>1351-1363</t>
  </si>
  <si>
    <t>https://www.webofscience.com/api/gateway?GWVersion=2&amp;SrcAuth=InCites&amp;SrcApp=tsm_test&amp;DestApp=WOS_CPL&amp;DestLinkType=FullRecord&amp;KeyUT=ISI:000608140300009</t>
  </si>
  <si>
    <t>WOS:000670228000001</t>
  </si>
  <si>
    <t>10.1039/d1cy00668a</t>
  </si>
  <si>
    <t>Fe-Doping induced divergent growth of Ni-Fe alloy nanoparticles for enhancing the electrocatalytic oxygen reduction</t>
  </si>
  <si>
    <t>Xie, Qianjie; Wang, Zheng; Lei, Chen; Guo, Penghu; Li, Cong; Shen, Yehua; Uyama, Hiroshi</t>
  </si>
  <si>
    <t>5171-5179</t>
  </si>
  <si>
    <t>https://www.webofscience.com/api/gateway?GWVersion=2&amp;SrcAuth=InCites&amp;SrcApp=tsm_test&amp;DestApp=WOS_CPL&amp;DestLinkType=FullRecord&amp;KeyUT=ISI:000670228000001</t>
  </si>
  <si>
    <t>WOS:000766077600008</t>
  </si>
  <si>
    <t>10.1016/j.matlet.2022.131869</t>
  </si>
  <si>
    <t>Facile synthesis of self-supported WO3/PANI hybrid photocatalyst for methylene blue degradation under visible light</t>
  </si>
  <si>
    <t>Jia, Xicheng; Jiang, Dahong; Gouma, Pelagia-Irene</t>
  </si>
  <si>
    <t>https://www.webofscience.com/api/gateway?GWVersion=2&amp;SrcAuth=InCites&amp;SrcApp=tsm_test&amp;DestApp=WOS_CPL&amp;DestLinkType=FullRecord&amp;KeyUT=ISI:000766077600008</t>
  </si>
  <si>
    <t>WOS:000608921700004</t>
  </si>
  <si>
    <t>10.1016/j.apsusc.2020.148466</t>
  </si>
  <si>
    <t>Fabrication of periodical micro-stripe structure of polyimide by laser interference induced forward transfer technique</t>
  </si>
  <si>
    <t>Shen, Huijuan; Wang, Yaode; Cao, Liang; Xie, Ying; Wang, Ying; Zhang, Qinhan; Zhang, Wenxiao; Wang, Shenzhi; Han, Zhuang; Zhu, Xiaona; Yu, Miaomiao; Liu, Ri; Gao, Mingyan; Li, Changli; Weng, Zhankun; Wang, Zuobin</t>
  </si>
  <si>
    <t>https://www.webofscience.com/api/gateway?GWVersion=2&amp;SrcAuth=InCites&amp;SrcApp=tsm_test&amp;DestApp=WOS_CPL&amp;DestLinkType=FullRecord&amp;KeyUT=ISI:000608921700004</t>
  </si>
  <si>
    <t>WOS:000991640200003</t>
  </si>
  <si>
    <t>10.1016/j.jallcom.2022.168151</t>
  </si>
  <si>
    <t>Fabrication of direct Z-scheme Ag2O/Bi2MoO6 heterostructured microsphere with enhanced visible-light photocatalytic activity</t>
  </si>
  <si>
    <t>Yi, Junhui; Zeng, Haoxian; Lin, Hai; Li, Minghao; Xie, Runkun; Chen, Beifang; Ding, Runsi; Liu, Zhenghui; Li, Dehao; Li, Ning</t>
  </si>
  <si>
    <t>https://www.webofscience.com/api/gateway?GWVersion=2&amp;SrcAuth=InCites&amp;SrcApp=tsm_test&amp;DestApp=WOS_CPL&amp;DestLinkType=FullRecord&amp;KeyUT=ISI:000991640200003</t>
  </si>
  <si>
    <t>WOS:000531533500001</t>
  </si>
  <si>
    <t>10.1007/s10853-020-04723-2</t>
  </si>
  <si>
    <t>Enhanced visible-NIR-driven photocatalytic activities over NaYF4:Yb&lt;SUP&gt;3+&lt;/SUP&gt;, Er&lt;SUP&gt;3+&lt;/SUP&gt;/Ag2CrO4 composite</t>
  </si>
  <si>
    <t>Zhang, Kailian; Zhou, Man; Yu, Changlin; Yang, Kai; Li, Xiaoxiao; Yang, Shi; Guan, Jie; Dai, Wenxin; Huang, Weiya</t>
  </si>
  <si>
    <t>10435-10452</t>
  </si>
  <si>
    <t>https://www.webofscience.com/api/gateway?GWVersion=2&amp;SrcAuth=InCites&amp;SrcApp=tsm_test&amp;DestApp=WOS_CPL&amp;DestLinkType=FullRecord&amp;KeyUT=ISI:000531533500001</t>
  </si>
  <si>
    <t>WOS:000833533400002</t>
  </si>
  <si>
    <t>10.1016/j.jenvman.2022.115429</t>
  </si>
  <si>
    <t>MEDLINE:35717690</t>
  </si>
  <si>
    <t>Enhanced metal bioleaching mechanisms of extracellular polymeric substance for obsolete LiNixCoyMn1-x-yO2 at high pulp density</t>
  </si>
  <si>
    <t>Wang, Jia; Cui, Yanchao; Chu, Huichao; Tian, Bingyang; Li, Huimin; Zhang, Mingshun; Xin, Baoping</t>
  </si>
  <si>
    <t>https://www.webofscience.com/api/gateway?GWVersion=2&amp;SrcAuth=InCites&amp;SrcApp=tsm_test&amp;DestApp=WOS_CPL&amp;DestLinkType=FullRecord&amp;KeyUT=ISI:000833533400002</t>
  </si>
  <si>
    <t>WOS:000623391700001</t>
  </si>
  <si>
    <t>10.3390/electronics10040427</t>
  </si>
  <si>
    <t>EnCNN-UPMWS: Waste Classification by a CNN Ensemble Using the UPM Weighting Strategy</t>
  </si>
  <si>
    <t>Zheng, Hua; Gu, Yu</t>
  </si>
  <si>
    <t>ELECTRONICS</t>
  </si>
  <si>
    <t>https://www.webofscience.com/api/gateway?GWVersion=2&amp;SrcAuth=InCites&amp;SrcApp=tsm_test&amp;DestApp=WOS_CPL&amp;DestLinkType=FullRecord&amp;KeyUT=ISI:000623391700001</t>
  </si>
  <si>
    <t>WOS:000507310600049</t>
  </si>
  <si>
    <t>10.1039/c9nj04393d</t>
  </si>
  <si>
    <t>Efficient and selective oxidation of alcohols to carbonyl compounds at room temperature by a ruthenium complex catalyst and hydrogen peroxide</t>
  </si>
  <si>
    <t>Wang, Jie-Xiang; Zhou, Xian-Tai; Han, Qi; Guo, Xiao-Xuan; Liu, Xiao-Hui; Xue, Can; Ji, Hong-Bing</t>
  </si>
  <si>
    <t>19415-19421</t>
  </si>
  <si>
    <t>https://www.webofscience.com/api/gateway?GWVersion=2&amp;SrcAuth=InCites&amp;SrcApp=tsm_test&amp;DestApp=WOS_CPL&amp;DestLinkType=FullRecord&amp;KeyUT=ISI:000507310600049</t>
  </si>
  <si>
    <t>WOS:000528504600003</t>
  </si>
  <si>
    <t>10.1007/s13762-020-02732-x</t>
  </si>
  <si>
    <t>Effective removal of Microcystis aeruginosa and microcystins by integrated pre-oxidation and coagulation: an environmental and economical way</t>
  </si>
  <si>
    <t>Song, Q.; Zhang, D.; Niu, X.; Li, Y.; Ma, J.; Fan, Y.; Zhou, S.</t>
  </si>
  <si>
    <t>3761-3770</t>
  </si>
  <si>
    <t>https://www.webofscience.com/api/gateway?GWVersion=2&amp;SrcAuth=InCites&amp;SrcApp=tsm_test&amp;DestApp=WOS_CPL&amp;DestLinkType=FullRecord&amp;KeyUT=ISI:000528504600003</t>
  </si>
  <si>
    <t>WOS:000451062000014</t>
  </si>
  <si>
    <t>10.1002/slct.201801814</t>
  </si>
  <si>
    <t>Eco-Friendly Production of 5-Hydroxymethylfurfural from Sucrose Using Commercially Available Dihydric Phosphate as a Catalyst</t>
  </si>
  <si>
    <t>Ma, Hao; Liao, Chunyan; Yang, Ping; Qiao, Yanhui; Li, Ning; Teng, Junjiang</t>
  </si>
  <si>
    <t>12113-12121</t>
  </si>
  <si>
    <t>https://www.webofscience.com/api/gateway?GWVersion=2&amp;SrcAuth=InCites&amp;SrcApp=tsm_test&amp;DestApp=WOS_CPL&amp;DestLinkType=FullRecord&amp;KeyUT=ISI:000451062000014</t>
  </si>
  <si>
    <t>WOS:000391226300014</t>
  </si>
  <si>
    <t>10.3837/tiis.2016.10.014</t>
  </si>
  <si>
    <t>ESBL: An Energy-Efficient Scheme by Balancing Load in Group Based WSNs</t>
  </si>
  <si>
    <t>Mehmood, Amjad; Nouman, M.; Umar, Muhammad Muneer; Song, Houbing</t>
  </si>
  <si>
    <t>KSII TRANSACTIONS ON INTERNET AND INFORMATION SYSTEMS</t>
  </si>
  <si>
    <t>4883-4901</t>
  </si>
  <si>
    <t>https://www.webofscience.com/api/gateway?GWVersion=2&amp;SrcAuth=InCites&amp;SrcApp=tsm_test&amp;DestApp=WOS_CPL&amp;DestLinkType=FullRecord&amp;KeyUT=ISI:000391226300014</t>
  </si>
  <si>
    <t>WOS:000583829100018</t>
  </si>
  <si>
    <t>10.1039/d0bm00765j</t>
  </si>
  <si>
    <t>MEDLINE:33000800</t>
  </si>
  <si>
    <t>Disrupted intracellular redox balance with enhanced ROS generation and sensitive drug release for cancer therapy</t>
  </si>
  <si>
    <t>Sang, Dongmiao; Li, Xiaofeng; Xu, Zhikun; Lin, Huiming; Guo, Changhong; Qu, Fengyu</t>
  </si>
  <si>
    <t>BIOMATERIALS SCIENCE</t>
  </si>
  <si>
    <t>6045-6055</t>
  </si>
  <si>
    <t>https://www.webofscience.com/api/gateway?GWVersion=2&amp;SrcAuth=InCites&amp;SrcApp=tsm_test&amp;DestApp=WOS_CPL&amp;DestLinkType=FullRecord&amp;KeyUT=ISI:000583829100018</t>
  </si>
  <si>
    <t>WOS:000520539800001</t>
  </si>
  <si>
    <t>10.1002/cjoc.201900426</t>
  </si>
  <si>
    <t>Cyclohexene Promoted Efficient Biomimetic Oxidation of Alcohols to Carbonyl Compounds Catalyzed by Manganese Porphyrin under Mild Conditions</t>
  </si>
  <si>
    <t>Liu, Xiao-Hui; Yu, Hai-Yang; Xue, Can; Zhou, Xian-Tai; Ji, Hong-Bing</t>
  </si>
  <si>
    <t>458-464</t>
  </si>
  <si>
    <t>https://www.webofscience.com/api/gateway?GWVersion=2&amp;SrcAuth=InCites&amp;SrcApp=tsm_test&amp;DestApp=WOS_CPL&amp;DestLinkType=FullRecord&amp;KeyUT=ISI:000520539800001</t>
  </si>
  <si>
    <t>WOS:000343709600080</t>
  </si>
  <si>
    <t>10.1039/c4ra05863a</t>
  </si>
  <si>
    <t>Controlled synthesis of ZnGa2O4 nanorod arrays from hexagonal ZnO microdishes and their photocatalytic activity on the degradation of RhB</t>
  </si>
  <si>
    <t>Li, Zesheng; Li, Bolin; Liu, Zhenghui; Li, Dehao; Ge, Chunyu; Fang, Yueping</t>
  </si>
  <si>
    <t>48590-48595</t>
  </si>
  <si>
    <t>https://www.webofscience.com/api/gateway?GWVersion=2&amp;SrcAuth=InCites&amp;SrcApp=tsm_test&amp;DestApp=WOS_CPL&amp;DestLinkType=FullRecord&amp;KeyUT=ISI:000343709600080</t>
  </si>
  <si>
    <t>WOS:000809441100032</t>
  </si>
  <si>
    <t>10.1038/s41598-022-13652-w</t>
  </si>
  <si>
    <t>MEDLINE:35688900</t>
  </si>
  <si>
    <t>Comprehensive assessment, review, and comparison of AI models for solar irradiance prediction based on different time/estimation intervals</t>
  </si>
  <si>
    <t>Bamisile, Olusola; Cai, Dongsheng; Oluwasanmi, Ariyo; Ejiyi, Chukwuebuka; Ukwuoma, Chiagoziem C.; Ojo, Oluwasegun; Mukhtar, Mustapha; Huang, Qi</t>
  </si>
  <si>
    <t>https://www.webofscience.com/api/gateway?GWVersion=2&amp;SrcAuth=InCites&amp;SrcApp=tsm_test&amp;DestApp=WOS_CPL&amp;DestLinkType=FullRecord&amp;KeyUT=ISI:000809441100032</t>
  </si>
  <si>
    <t>WOS:000846190600001</t>
  </si>
  <si>
    <t>10.3390/foods11162516</t>
  </si>
  <si>
    <t>MEDLINE:36010515</t>
  </si>
  <si>
    <t>Comparison of Volatile Compounds Contributing to Flavor of Wild Lowbush (Vaccinium augustifolium) and Cultivated Highbush (Vaccinium corymbosum) Blueberry Fruit Using Gas Chromatography-Olfactometry</t>
  </si>
  <si>
    <t>Forney, Charles F.; Qiu, Songshan; Jordan, Michael A.; McCarthy, Dylan; Fillmore, Sherry</t>
  </si>
  <si>
    <t>https://www.webofscience.com/api/gateway?GWVersion=2&amp;SrcAuth=InCites&amp;SrcApp=tsm_test&amp;DestApp=WOS_CPL&amp;DestLinkType=FullRecord&amp;KeyUT=ISI:000846190600001</t>
  </si>
  <si>
    <t>WOS:000698321300001</t>
  </si>
  <si>
    <t>10.1007/s10668-021-01794-2</t>
  </si>
  <si>
    <t>MEDLINE:34580574</t>
  </si>
  <si>
    <t>Climate indicators and COVID-19 recovery: A case of Wuhan during the lockdown</t>
  </si>
  <si>
    <t>Shuai, Zhai; Iqbal, Najaf; Hussain, Rai Imtiaz; Shahzad, Farrukh; Yan, Yong; Fareed, Zeeshan; Bilal</t>
  </si>
  <si>
    <t>8464-8484</t>
  </si>
  <si>
    <t>https://www.webofscience.com/api/gateway?GWVersion=2&amp;SrcAuth=InCites&amp;SrcApp=tsm_test&amp;DestApp=WOS_CPL&amp;DestLinkType=FullRecord&amp;KeyUT=ISI:000698321300001</t>
  </si>
  <si>
    <t>WOS:000863274600001</t>
  </si>
  <si>
    <t>10.1016/j.tet.2022.132916</t>
  </si>
  <si>
    <t>Cd&lt;SUP&gt;2+&lt;/SUP&gt; and Zn&lt;SUP&gt;2+&lt;/SUP&gt; fluorescence turn-on sensing and the subsequent detection of S&lt;SUP&gt;2-&lt;/SUP&gt;by a quinolimide-based sensor in water and living cells with application in the combinational logic gate</t>
  </si>
  <si>
    <t>Zhang, Yu; Qu, Wenjing; Yang, Jianhua; Jia, Lihua; Li, Lan; Cao, Hongjie; Guo, Xiangfeng</t>
  </si>
  <si>
    <t>TETRAHEDRON</t>
  </si>
  <si>
    <t>https://www.webofscience.com/api/gateway?GWVersion=2&amp;SrcAuth=InCites&amp;SrcApp=tsm_test&amp;DestApp=WOS_CPL&amp;DestLinkType=FullRecord&amp;KeyUT=ISI:000863274600001</t>
  </si>
  <si>
    <t>WOS:000744754700002</t>
  </si>
  <si>
    <t>10.1016/j.molstruc.2021.132130</t>
  </si>
  <si>
    <t>Carboxyl or phosphate functionalization polyamidoamine dendrimer efficient scale inhibitor: Preparation and properties</t>
  </si>
  <si>
    <t>Yao, Qi; Zhan, Ruifeng; Ren, Hegang; Yang, Bo; Yang, Ying</t>
  </si>
  <si>
    <t>https://www.webofscience.com/api/gateway?GWVersion=2&amp;SrcAuth=InCites&amp;SrcApp=tsm_test&amp;DestApp=WOS_CPL&amp;DestLinkType=FullRecord&amp;KeyUT=ISI:000744754700002</t>
  </si>
  <si>
    <t>WOS:000694655300012</t>
  </si>
  <si>
    <t>10.1039/d1ra03699h</t>
  </si>
  <si>
    <t>MEDLINE:35480776</t>
  </si>
  <si>
    <t>Biomass-derived O, N-codoped hierarchically porous carbon prepared by black fungus and Hericium erinaceus for high performance supercapacitor</t>
  </si>
  <si>
    <t>Zhong, Xinxian; Mao, Quanyuan; Li, Zesheng; Wu, Zhigao; Xie, Yatao; Li, Shu-Hui; Liang, Guichao; Wang, Hongqiang</t>
  </si>
  <si>
    <t>27860-27867</t>
  </si>
  <si>
    <t>https://www.webofscience.com/api/gateway?GWVersion=2&amp;SrcAuth=InCites&amp;SrcApp=tsm_test&amp;DestApp=WOS_CPL&amp;DestLinkType=FullRecord&amp;KeyUT=ISI:000694655300012</t>
  </si>
  <si>
    <t>WOS:000431976000045</t>
  </si>
  <si>
    <t>10.1039/c8ra00602d</t>
  </si>
  <si>
    <t>MEDLINE:35539389</t>
  </si>
  <si>
    <t>Bimetallic carbide of Co3W3C enhanced non-noble-metal catalysts with high activity and stability for acidic oxygen reduction reaction</t>
  </si>
  <si>
    <t>Li, Bolin; Zhou, Jianmin; Zhang, Ling; Li, Zesheng</t>
  </si>
  <si>
    <t>12292-12299</t>
  </si>
  <si>
    <t>https://www.webofscience.com/api/gateway?GWVersion=2&amp;SrcAuth=InCites&amp;SrcApp=tsm_test&amp;DestApp=WOS_CPL&amp;DestLinkType=FullRecord&amp;KeyUT=ISI:000431976000045</t>
  </si>
  <si>
    <t>WOS:000617366200001</t>
  </si>
  <si>
    <t>10.1109/ACCESS.2021.3056595</t>
  </si>
  <si>
    <t>Bearing Fault Diagnosis Method Based on Ensemble Composite Multi-Scale Dispersion Entropy and Density Peaks Clustering</t>
  </si>
  <si>
    <t>Qin, Ai-Song; Mao, Han-Ling; Hu, Qin; Zhang, Qing-hua</t>
  </si>
  <si>
    <t>24373-24389</t>
  </si>
  <si>
    <t>https://www.webofscience.com/api/gateway?GWVersion=2&amp;SrcAuth=InCites&amp;SrcApp=tsm_test&amp;DestApp=WOS_CPL&amp;DestLinkType=FullRecord&amp;KeyUT=ISI:000617366200001</t>
  </si>
  <si>
    <t>WOS:000877277200001</t>
  </si>
  <si>
    <t>10.1177/0958305X221133260</t>
  </si>
  <si>
    <t>Analyzing the mechanism between nuclear energy consumption and carbon emissions: Fresh insights from novel bootstrap rolling-window approach</t>
  </si>
  <si>
    <t>Irfan, Muhammad; Adebayo, Tomiwa Sunday; Cai, Jinyang; Dorduncu, Hazar; Shahzad, Farrukh</t>
  </si>
  <si>
    <t>754-778</t>
  </si>
  <si>
    <t>https://www.webofscience.com/api/gateway?GWVersion=2&amp;SrcAuth=InCites&amp;SrcApp=tsm_test&amp;DestApp=WOS_CPL&amp;DestLinkType=FullRecord&amp;KeyUT=ISI:000877277200001</t>
  </si>
  <si>
    <t>WOS:000533655900001</t>
  </si>
  <si>
    <t>10.1088/2051-672X/ab8beb</t>
  </si>
  <si>
    <t>An effective strategy on the preparation of the superhydrophobic electrospun nanoparticles/PVDF composite membranes for the oil-water separation</t>
  </si>
  <si>
    <t>Lin, Bo; Li, Zeng-Tian; Jiang, Peng; Wang, Hua-Ying; Wu, Ying-Xuan; He, Fu-An; Wu, Hui-Jun</t>
  </si>
  <si>
    <t>SURFACE TOPOGRAPHY-METROLOGY AND PROPERTIES</t>
  </si>
  <si>
    <t>https://www.webofscience.com/api/gateway?GWVersion=2&amp;SrcAuth=InCites&amp;SrcApp=tsm_test&amp;DestApp=WOS_CPL&amp;DestLinkType=FullRecord&amp;KeyUT=ISI:000533655900001</t>
  </si>
  <si>
    <t>WOS:000395395200046</t>
  </si>
  <si>
    <t>10.1002/slct.201600053</t>
  </si>
  <si>
    <t>An Expedient Approach to Synthesize Aryl-α-ketoamides from Acetophenones and N, N-Dimethylformamide</t>
  </si>
  <si>
    <t>Liu, Weibing; Xu, Songsen; Chen, Cui; Zhu, Zhibo</t>
  </si>
  <si>
    <t>612-614</t>
  </si>
  <si>
    <t>https://www.webofscience.com/api/gateway?GWVersion=2&amp;SrcAuth=InCites&amp;SrcApp=tsm_test&amp;DestApp=WOS_CPL&amp;DestLinkType=FullRecord&amp;KeyUT=ISI:000395395200046</t>
  </si>
  <si>
    <t>WOS:000636039600106</t>
  </si>
  <si>
    <t>10.1016/j.jallcom.2021.159218</t>
  </si>
  <si>
    <t>Ambient synthesis of iron-nickel amorphous coordination polymer nanosheet arrays for highly efficient oxygen evolution electrocatalysis</t>
  </si>
  <si>
    <t>Zhang, Xue; Zhao, Kaixin; Lin, Shuangyan; Xu, Zhikun; Li, Lin</t>
  </si>
  <si>
    <t>https://www.webofscience.com/api/gateway?GWVersion=2&amp;SrcAuth=InCites&amp;SrcApp=tsm_test&amp;DestApp=WOS_CPL&amp;DestLinkType=FullRecord&amp;KeyUT=ISI:000636039600106</t>
  </si>
  <si>
    <t>WOS:000852891700007</t>
  </si>
  <si>
    <t>10.1016/j.infsof.2022.106892</t>
  </si>
  <si>
    <t>Aligned metric representation based balanced multiset ensemble learning for heterogeneous defect prediction</t>
  </si>
  <si>
    <t>Chen, Haowen; Jing, Xiao-Yuan; Zhou, Yuming; Li, Bing; Xu, Baowen</t>
  </si>
  <si>
    <t>INFORMATION AND SOFTWARE TECHNOLOGY</t>
  </si>
  <si>
    <t>https://www.webofscience.com/api/gateway?GWVersion=2&amp;SrcAuth=InCites&amp;SrcApp=tsm_test&amp;DestApp=WOS_CPL&amp;DestLinkType=FullRecord&amp;KeyUT=ISI:000852891700007</t>
  </si>
  <si>
    <t>WOS:000615249800004</t>
  </si>
  <si>
    <t>10.1016/j.surfin.2020.100878</t>
  </si>
  <si>
    <t>Adsorption of greenhouse gases (methane and carbon dioxide) on the pure and Pd-adsorbed stanene nanosheets: A theoretical study</t>
  </si>
  <si>
    <t>Chang, Yan-Zuo; Lin, Jing-Nan; Li, Shi-dong; Liu, Haiyan</t>
  </si>
  <si>
    <t>SURFACES AND INTERFACES</t>
  </si>
  <si>
    <t>https://www.webofscience.com/api/gateway?GWVersion=2&amp;SrcAuth=InCites&amp;SrcApp=tsm_test&amp;DestApp=WOS_CPL&amp;DestLinkType=FullRecord&amp;KeyUT=ISI:000615249800004</t>
  </si>
  <si>
    <t>WOS:000374602800006</t>
  </si>
  <si>
    <t>10.1016/j.cor.2016.01.012</t>
  </si>
  <si>
    <t>A filter-and-fan approach with adaptive neighborhood switching for resource-constrained project scheduling</t>
  </si>
  <si>
    <t>He, Jieguang; Chen, Xindu; Chen, Xin</t>
  </si>
  <si>
    <t>COMPUTERS &amp; OPERATIONS RESEARCH</t>
  </si>
  <si>
    <t>71-81</t>
  </si>
  <si>
    <t>https://www.webofscience.com/api/gateway?GWVersion=2&amp;SrcAuth=InCites&amp;SrcApp=tsm_test&amp;DestApp=WOS_CPL&amp;DestLinkType=FullRecord&amp;KeyUT=ISI:000374602800006</t>
  </si>
  <si>
    <t>WOS:000360936500012</t>
  </si>
  <si>
    <t>10.1007/s11277-015-2518-8</t>
  </si>
  <si>
    <t>A Survivability Clustering Algorithm for Ad Hoc Network Based on a Small-World Model</t>
  </si>
  <si>
    <t>Zhang, Wenbo; Han, Guangjie; Feng, Yongxin; Lloret, Jaime; Shu, Lei</t>
  </si>
  <si>
    <t>WIRELESS PERSONAL COMMUNICATIONS</t>
  </si>
  <si>
    <t>1835-1854</t>
  </si>
  <si>
    <t>https://www.webofscience.com/api/gateway?GWVersion=2&amp;SrcAuth=InCites&amp;SrcApp=tsm_test&amp;DestApp=WOS_CPL&amp;DestLinkType=FullRecord&amp;KeyUT=ISI:000360936500012</t>
  </si>
  <si>
    <t>WOS:000639915000014</t>
  </si>
  <si>
    <t>10.1049/cje.2021.02.005</t>
  </si>
  <si>
    <t>A Novel Step-by-Step High-Order Extended Kalman Filter Design for a Class of Complex Systems with Multiple Basic Multipliers</t>
  </si>
  <si>
    <t>313-321</t>
  </si>
  <si>
    <t>https://www.webofscience.com/api/gateway?GWVersion=2&amp;SrcAuth=InCites&amp;SrcApp=tsm_test&amp;DestApp=WOS_CPL&amp;DestLinkType=FullRecord&amp;KeyUT=ISI:000639915000014</t>
  </si>
  <si>
    <t>WOS:000514102100006</t>
  </si>
  <si>
    <t>10.1142/S179329202050006X</t>
  </si>
  <si>
    <t>A Novel Approach to Synthesize Nitrogen-Deficient g-C3N4 for the Enhanced Photocatalytic Contaminant Degradation and Electrocatalytic Hydrogen Evolution</t>
  </si>
  <si>
    <t>Li, Xiaoxiao; Zhang, Kailian; Zhou, Ma; Yang, Kai; Yang, Shi; Ma, Xiaoshuai; Yu, Changlin; Xie, Yu; Huang, Weiya; Fan, Qizhe</t>
  </si>
  <si>
    <t>NANO</t>
  </si>
  <si>
    <t>https://www.webofscience.com/api/gateway?GWVersion=2&amp;SrcAuth=InCites&amp;SrcApp=tsm_test&amp;DestApp=WOS_CPL&amp;DestLinkType=FullRecord&amp;KeyUT=ISI:000514102100006</t>
  </si>
  <si>
    <t>WOS:000364073700099</t>
  </si>
  <si>
    <t>10.1039/c5ra18536j</t>
  </si>
  <si>
    <t>3-D N-doped porous graphene-like network and vanadium nitride co-promoted Pt electrocatalyst with high activity and stability for the oxygen reduction reaction</t>
  </si>
  <si>
    <t>94495-94499</t>
  </si>
  <si>
    <t>https://www.webofscience.com/api/gateway?GWVersion=2&amp;SrcAuth=InCites&amp;SrcApp=tsm_test&amp;DestApp=WOS_CPL&amp;DestLinkType=FullRecord&amp;KeyUT=ISI:000364073700099</t>
  </si>
  <si>
    <t>WOS:000514719000001</t>
  </si>
  <si>
    <t>10.1002/cctc.201902330</t>
  </si>
  <si>
    <t>Yolk-Shell-Structured CuO-ZnO-In2O3 Trimetallic Oxide Mesocrystal Microspheres as an Efficient Catalyst for Trichlorosilane Production</t>
  </si>
  <si>
    <t>Li, Xin; Ji, Yongjun; Li, Jing; Zhang, Yu; Liu, Hezhi; Li, Qiongguang; Jia, Lihua; Guo, Xiangfeng; Zhong, Ziyi; Su, Fabing</t>
  </si>
  <si>
    <t>1596-1602</t>
  </si>
  <si>
    <t>https://www.webofscience.com/api/gateway?GWVersion=2&amp;SrcAuth=InCites&amp;SrcApp=tsm_test&amp;DestApp=WOS_CPL&amp;DestLinkType=FullRecord&amp;KeyUT=ISI:000514719000001</t>
  </si>
  <si>
    <t>WOS:000563432000001</t>
  </si>
  <si>
    <t>10.1007/s12039-020-01810-4</t>
  </si>
  <si>
    <t>Water-soluble natural organic acid for highly efficient photoreduction of hexavalent chromium</t>
  </si>
  <si>
    <t>JOURNAL OF CHEMICAL SCIENCES</t>
  </si>
  <si>
    <t>https://www.webofscience.com/api/gateway?GWVersion=2&amp;SrcAuth=InCites&amp;SrcApp=tsm_test&amp;DestApp=WOS_CPL&amp;DestLinkType=FullRecord&amp;KeyUT=ISI:000563432000001</t>
  </si>
  <si>
    <t>WOS:000679277500002</t>
  </si>
  <si>
    <t>10.1016/j.physb.2021.413143</t>
  </si>
  <si>
    <t>Tuning mechanical properties, ferroelectric properties and electronic structure in R3c-MgSnO3 by compressive strain: A first-principle study</t>
  </si>
  <si>
    <t>Xu, Xiang-Fu; Cai, Xiong-Lue; Su, Kun-Ren; Li, Cha-Sen; Zhu, Wei-Ling; Lai, Guo-Xia; Tang, Jia-Jun; Hu, Su-Mei; Chen, Xing-Yuan</t>
  </si>
  <si>
    <t>PHYSICA B-CONDENSED MATTER</t>
  </si>
  <si>
    <t>https://www.webofscience.com/api/gateway?GWVersion=2&amp;SrcAuth=InCites&amp;SrcApp=tsm_test&amp;DestApp=WOS_CPL&amp;DestLinkType=FullRecord&amp;KeyUT=ISI:000679277500002</t>
  </si>
  <si>
    <t>WOS:000774082700001</t>
  </si>
  <si>
    <t>10.3390/mi13030405</t>
  </si>
  <si>
    <t>MEDLINE:35334697</t>
  </si>
  <si>
    <t>Transient Two-Layer Electroosmotic Flow and Heat Transfer of Power-Law Nanofluids in a Microchannel</t>
  </si>
  <si>
    <t>Deng, Shuyan; Xiao, Tan</t>
  </si>
  <si>
    <t>https://www.webofscience.com/api/gateway?GWVersion=2&amp;SrcAuth=InCites&amp;SrcApp=tsm_test&amp;DestApp=WOS_CPL&amp;DestLinkType=FullRecord&amp;KeyUT=ISI:000774082700001</t>
  </si>
  <si>
    <t>WOS:000794384200001</t>
  </si>
  <si>
    <t>10.3390/su14095415</t>
  </si>
  <si>
    <t>Towards Global Cleaner Energy and Hydrogen Production: A Review and Application ORC Integrality with Multigeneration Systems</t>
  </si>
  <si>
    <t>Mukhtar, Mustapha; Adebayo, Victor; Yimen, Nasser; Bamisile, Olusola; Osei-Mensah, Emmanuel; Adun, Humphrey; Zhang, Qinxiu; Luo, Gexin</t>
  </si>
  <si>
    <t>https://www.webofscience.com/api/gateway?GWVersion=2&amp;SrcAuth=InCites&amp;SrcApp=tsm_test&amp;DestApp=WOS_CPL&amp;DestLinkType=FullRecord&amp;KeyUT=ISI:000794384200001</t>
  </si>
  <si>
    <t>WOS:000791224600003</t>
  </si>
  <si>
    <t>10.1016/j.jnucmat.2022.153659</t>
  </si>
  <si>
    <t>Threshold stress of hydride reorientation in zirconium alloy nuclear fuel cladding tubes: A theoretical determination</t>
  </si>
  <si>
    <t>Qin, W.; Liang, J. L.; Cheng, Z. Q.; Shi, M. H.; Gu, D.; Li, T. L.; Zhu, W. L.; Szpunar, J. A.</t>
  </si>
  <si>
    <t>JOURNAL OF NUCLEAR MATERIALS</t>
  </si>
  <si>
    <t>https://www.webofscience.com/api/gateway?GWVersion=2&amp;SrcAuth=InCites&amp;SrcApp=tsm_test&amp;DestApp=WOS_CPL&amp;DestLinkType=FullRecord&amp;KeyUT=ISI:000791224600003</t>
  </si>
  <si>
    <t>WOS:000329400700055</t>
  </si>
  <si>
    <t>10.1016/j.commatsci.2013.11.022</t>
  </si>
  <si>
    <t>Theoretical study of magnetic phase transitions of cubic SrMnO3 under physical and chemical pressures</t>
  </si>
  <si>
    <t>Chen, Xing-Yuan; Zhu, Wei-ling; Lin, Shi-Yuan; Zhao, Yu-Jun</t>
  </si>
  <si>
    <t>394-397</t>
  </si>
  <si>
    <t>https://www.webofscience.com/api/gateway?GWVersion=2&amp;SrcAuth=InCites&amp;SrcApp=tsm_test&amp;DestApp=WOS_CPL&amp;DestLinkType=FullRecord&amp;KeyUT=ISI:000329400700055</t>
  </si>
  <si>
    <t>WOS:000964579800001</t>
  </si>
  <si>
    <t>10.1016/j.molliq.2023.121466</t>
  </si>
  <si>
    <t>The synergistic effect between imidazole reagents and kinetic hydrate inhibitors</t>
  </si>
  <si>
    <t>Cheng, Liwei; Li, Zhi; Cui, Jinlong; Zhu, Ran; Li, Jia; Qin, Huibo; Liu, Bei; Chen, Guangjin; Ning, Fulong</t>
  </si>
  <si>
    <t>JOURNAL OF MOLECULAR LIQUIDS</t>
  </si>
  <si>
    <t>https://www.webofscience.com/api/gateway?GWVersion=2&amp;SrcAuth=InCites&amp;SrcApp=tsm_test&amp;DestApp=WOS_CPL&amp;DestLinkType=FullRecord&amp;KeyUT=ISI:000964579800001</t>
  </si>
  <si>
    <t>WOS:000529347600023</t>
  </si>
  <si>
    <t>10.1016/j.psep.2020.02.035</t>
  </si>
  <si>
    <t>The key step of gaseous phosphorus release in anaerobic digestion</t>
  </si>
  <si>
    <t>Fan, Yimin; Lv, Mengyu; Niu, Xiaojun; Ma, Jinling; Zhang, Dongqing</t>
  </si>
  <si>
    <t>PROCESS SAFETY AND ENVIRONMENTAL PROTECTION</t>
  </si>
  <si>
    <t>238-245</t>
  </si>
  <si>
    <t>https://www.webofscience.com/api/gateway?GWVersion=2&amp;SrcAuth=InCites&amp;SrcApp=tsm_test&amp;DestApp=WOS_CPL&amp;DestLinkType=FullRecord&amp;KeyUT=ISI:000529347600023</t>
  </si>
  <si>
    <t>WOS:000523720400029</t>
  </si>
  <si>
    <t>10.3390/healthcare8010028</t>
  </si>
  <si>
    <t>MEDLINE:32024298</t>
  </si>
  <si>
    <t>The Impact of the Moderating Effect of Psychological Health Status on Nurse Healthcare Management Information System Usage Intention</t>
  </si>
  <si>
    <t>Hsiao, Shih-Jung; Tseng, Hsiao-Ting</t>
  </si>
  <si>
    <t>HEALTHCARE</t>
  </si>
  <si>
    <t>https://www.webofscience.com/api/gateway?GWVersion=2&amp;SrcAuth=InCites&amp;SrcApp=tsm_test&amp;DestApp=WOS_CPL&amp;DestLinkType=FullRecord&amp;KeyUT=ISI:000523720400029</t>
  </si>
  <si>
    <t>WOS:000672854200009</t>
  </si>
  <si>
    <t>10.1016/j.microc.2021.106412</t>
  </si>
  <si>
    <t>Superoxide anion turns on the fluorescence of carbon dots-ferric complex for sensing</t>
  </si>
  <si>
    <t>Yue, Ji; Peng, Junxiang; Yu, Long; Sun, Mingtai; Sun, Zhenli; Tan, Hua; Wang, Suhua</t>
  </si>
  <si>
    <t>https://www.webofscience.com/api/gateway?GWVersion=2&amp;SrcAuth=InCites&amp;SrcApp=tsm_test&amp;DestApp=WOS_CPL&amp;DestLinkType=FullRecord&amp;KeyUT=ISI:000672854200009</t>
  </si>
  <si>
    <t>WOS:000868891700004</t>
  </si>
  <si>
    <t>10.1016/j.surfcoat.2022.128770</t>
  </si>
  <si>
    <t>Study on the superhydrophilic modification and enhanced corrosion resistance method of aluminum alloy distillation desalination tubes</t>
  </si>
  <si>
    <t>Lv, Jiang; Chen, Zhi-Li; Tang, Jin; Chen, Li; Xie, Wen-Jing; Sun, Meng-Xi; Huang, Xiao-Jun</t>
  </si>
  <si>
    <t>https://www.webofscience.com/api/gateway?GWVersion=2&amp;SrcAuth=InCites&amp;SrcApp=tsm_test&amp;DestApp=WOS_CPL&amp;DestLinkType=FullRecord&amp;KeyUT=ISI:000868891700004</t>
  </si>
  <si>
    <t>WOS:000715852800003</t>
  </si>
  <si>
    <t>10.1016/j.micromeso.2021.111297</t>
  </si>
  <si>
    <t>Solid solution approach to the design of copper mixed-triazolate multivariate-MOFs for the efficient adsorption of triclosan</t>
  </si>
  <si>
    <t>Yang, Min; Guo, Penghu; Feng, Xiaoquan; Zhang, Wenhua; Yang, Guang</t>
  </si>
  <si>
    <t>https://www.webofscience.com/api/gateway?GWVersion=2&amp;SrcAuth=InCites&amp;SrcApp=tsm_test&amp;DestApp=WOS_CPL&amp;DestLinkType=FullRecord&amp;KeyUT=ISI:000715852800003</t>
  </si>
  <si>
    <t>WOS:000456853300005</t>
  </si>
  <si>
    <t>10.1002/jssc.201800931</t>
  </si>
  <si>
    <t>MEDLINE:30370990</t>
  </si>
  <si>
    <t>Simultaneous analysis of 2-methylimidazole, 4-methylimidazole, and 5-hydroxymethylfurfural potentially formed in fermented soy sauce by "quick, easy, cheap, effective, rugged, and safe" purification and UHPLC with tandem mass spectrometry</t>
  </si>
  <si>
    <t>Zhang, Ling; Li, Chunhai</t>
  </si>
  <si>
    <t>JOURNAL OF SEPARATION SCIENCE</t>
  </si>
  <si>
    <t>501-508</t>
  </si>
  <si>
    <t>https://www.webofscience.com/api/gateway?GWVersion=2&amp;SrcAuth=InCites&amp;SrcApp=tsm_test&amp;DestApp=WOS_CPL&amp;DestLinkType=FullRecord&amp;KeyUT=ISI:000456853300005</t>
  </si>
  <si>
    <t>WOS:000900808400004</t>
  </si>
  <si>
    <t>10.1016/j.patcog.2022.109211</t>
  </si>
  <si>
    <t>Semi-supervised cross-modal hashing via modality-specific and cross-modal graph convolutional networks</t>
  </si>
  <si>
    <t>Wu, Fei; Li, Shuaishuai; Gao, Guangwei; Ji, Yimu; Jing, Xiao-Yuan; Wan, Zhiguo</t>
  </si>
  <si>
    <t>https://www.webofscience.com/api/gateway?GWVersion=2&amp;SrcAuth=InCites&amp;SrcApp=tsm_test&amp;DestApp=WOS_CPL&amp;DestLinkType=FullRecord&amp;KeyUT=ISI:000900808400004</t>
  </si>
  <si>
    <t>WOS:000552140100052</t>
  </si>
  <si>
    <t>10.1007/s00521-020-04730-z</t>
  </si>
  <si>
    <t>Scale-fusion framework for improving video-based person re-identification performance</t>
  </si>
  <si>
    <t>Cheng, Li; Jing, Xiao-Yuan; Zhu, Xiaoke; Ma, Fei; Hu, Chang-Hui; Cai, Ziyun; Qi, Fumin</t>
  </si>
  <si>
    <t>12841-12858</t>
  </si>
  <si>
    <t>https://www.webofscience.com/api/gateway?GWVersion=2&amp;SrcAuth=InCites&amp;SrcApp=tsm_test&amp;DestApp=WOS_CPL&amp;DestLinkType=FullRecord&amp;KeyUT=ISI:000552140100052</t>
  </si>
  <si>
    <t>WOS:000800349700051</t>
  </si>
  <si>
    <t>10.1016/j.egyr.2022.03.052</t>
  </si>
  <si>
    <t>Research on 3D geological modeling of fractured-vuggy carbonate reservoirs</t>
  </si>
  <si>
    <t>Yan, Lingling; Liu, Quanwen; Liu, Xuefen</t>
  </si>
  <si>
    <t>ENERGY REPORTS</t>
  </si>
  <si>
    <t>491-500</t>
  </si>
  <si>
    <t>https://www.webofscience.com/api/gateway?GWVersion=2&amp;SrcAuth=InCites&amp;SrcApp=tsm_test&amp;DestApp=WOS_CPL&amp;DestLinkType=FullRecord&amp;KeyUT=ISI:000800349700051</t>
  </si>
  <si>
    <t>WOS:000526061100004</t>
  </si>
  <si>
    <t>10.1109/JSYST.2019.2923549</t>
  </si>
  <si>
    <t>Reconfigurable Architecture of UFMC Transmitter for 5G and Its FPGA Prototype</t>
  </si>
  <si>
    <t>Kumar, Vikas; Mukherjee, Mithun; Lloret, Jaime</t>
  </si>
  <si>
    <t>28-38</t>
  </si>
  <si>
    <t>https://www.webofscience.com/api/gateway?GWVersion=2&amp;SrcAuth=InCites&amp;SrcApp=tsm_test&amp;DestApp=WOS_CPL&amp;DestLinkType=FullRecord&amp;KeyUT=ISI:000526061100004</t>
  </si>
  <si>
    <t>WOS:000634832200006</t>
  </si>
  <si>
    <t>10.6023/cjoc202006032</t>
  </si>
  <si>
    <t>Recent Advances in the Synthesis of Dibenzothiophenes</t>
  </si>
  <si>
    <t>Cheng, Huicheng; Guo, Penghu; Chen, Bing; Yao, Jiawei; Ma, Jiaoli; Hu, Weijie; Ji, Hongbing</t>
  </si>
  <si>
    <t>94-104</t>
  </si>
  <si>
    <t>https://www.webofscience.com/api/gateway?GWVersion=2&amp;SrcAuth=InCites&amp;SrcApp=tsm_test&amp;DestApp=WOS_CPL&amp;DestLinkType=FullRecord&amp;KeyUT=ISI:000634832200006</t>
  </si>
  <si>
    <t>WOS:000346853900001</t>
  </si>
  <si>
    <t>10.1007/s00214-014-1498-1</t>
  </si>
  <si>
    <t>Reaction mechanism of oxidative desulfurization of heterocyclic organic sulfides: a computational study</t>
  </si>
  <si>
    <t>Zeng, Xingye; Wang, Hanlu; DeYonker, Nathan J.; Mo, Guidi; Zhou, Rujin; Zhao, Cunyuan</t>
  </si>
  <si>
    <t>THEORETICAL CHEMISTRY ACCOUNTS</t>
  </si>
  <si>
    <t>https://www.webofscience.com/api/gateway?GWVersion=2&amp;SrcAuth=InCites&amp;SrcApp=tsm_test&amp;DestApp=WOS_CPL&amp;DestLinkType=FullRecord&amp;KeyUT=ISI:000346853900001</t>
  </si>
  <si>
    <t>WOS:000333272800005</t>
  </si>
  <si>
    <t>10.1504/IJAHUC.2014.059900</t>
  </si>
  <si>
    <t>Parameter optimisation in duty-cycled wireless sensor networks under expected network lifetime</t>
  </si>
  <si>
    <t>Han, Guangjie; Guo, Hui; Zhang, Chenyu; Shu, Lei</t>
  </si>
  <si>
    <t>INTERNATIONAL JOURNAL OF AD HOC AND UBIQUITOUS COMPUTING</t>
  </si>
  <si>
    <t>57-67</t>
  </si>
  <si>
    <t>https://www.webofscience.com/api/gateway?GWVersion=2&amp;SrcAuth=InCites&amp;SrcApp=tsm_test&amp;DestApp=WOS_CPL&amp;DestLinkType=FullRecord&amp;KeyUT=ISI:000333272800005</t>
  </si>
  <si>
    <t>WOS:000469238500019</t>
  </si>
  <si>
    <t>10.1007/s11036-018-1027-x</t>
  </si>
  <si>
    <t>Optimal and Elastic Energy Trading for Green Microgrids: a two-Layer Game Approach</t>
  </si>
  <si>
    <t>Zhou, Wenhui; Wu, Jie; Zhong, Weifeng; Zhang, Haochuan; Shu, Lei; Yu, Rong</t>
  </si>
  <si>
    <t>950-961</t>
  </si>
  <si>
    <t>https://www.webofscience.com/api/gateway?GWVersion=2&amp;SrcAuth=InCites&amp;SrcApp=tsm_test&amp;DestApp=WOS_CPL&amp;DestLinkType=FullRecord&amp;KeyUT=ISI:000469238500019</t>
  </si>
  <si>
    <t>WOS:001047529300001</t>
  </si>
  <si>
    <t>10.1016/j.envres.2023.116701</t>
  </si>
  <si>
    <t>MEDLINE:37474090</t>
  </si>
  <si>
    <t>Opportunities and challenges in green stormwater infrastructure (GSI): A comprehensive and bibliometric review of ecosystem services from 2000 to 2021</t>
  </si>
  <si>
    <t>Wang, Mo; Sun, Chuanhao; Zhang, Dongqing</t>
  </si>
  <si>
    <t>https://www.webofscience.com/api/gateway?GWVersion=2&amp;SrcAuth=InCites&amp;SrcApp=tsm_test&amp;DestApp=WOS_CPL&amp;DestLinkType=FullRecord&amp;KeyUT=ISI:001047529300001</t>
  </si>
  <si>
    <t>WOS:000636646200045</t>
  </si>
  <si>
    <t>10.1016/j.molliq.2021.115534</t>
  </si>
  <si>
    <t>Novel asymmetrical bis-surfactants with naphthalene and two amide groups: Synthesis, foamability and foam stability</t>
  </si>
  <si>
    <t>Jia, Yue; Guo, Xiangfeng; Jia, Lihua; Zhao, Zhenlong; Yang, Rui; Zhang, Yu; Sun, Hong</t>
  </si>
  <si>
    <t>https://www.webofscience.com/api/gateway?GWVersion=2&amp;SrcAuth=InCites&amp;SrcApp=tsm_test&amp;DestApp=WOS_CPL&amp;DestLinkType=FullRecord&amp;KeyUT=ISI:000636646200045</t>
  </si>
  <si>
    <t>WOS:000975742000001</t>
  </si>
  <si>
    <t>10.1016/j.scitotenv.2023.163254</t>
  </si>
  <si>
    <t>MEDLINE:37019237</t>
  </si>
  <si>
    <t>New insight into phytometabolism and phytotoxicity mechanism of widespread plasticizer di (2-ethylhexyl) phthalate in rice plants</t>
  </si>
  <si>
    <t>Yu, Xiaolong; Xing, Huanhuan; Sun, Jianteng; Du, Xiaodong; Lu, Guining; Zhu, Lizhong</t>
  </si>
  <si>
    <t>https://www.webofscience.com/api/gateway?GWVersion=2&amp;SrcAuth=InCites&amp;SrcApp=tsm_test&amp;DestApp=WOS_CPL&amp;DestLinkType=FullRecord&amp;KeyUT=ISI:000975742000001</t>
  </si>
  <si>
    <t>WOS:000822787800001</t>
  </si>
  <si>
    <t>10.1021/acs.cgd.2c00339</t>
  </si>
  <si>
    <t>Minoxidil Multi-Component Crystals with Aromatic Carboxylic Acids: Theoretical Calculation and Structural Analysis</t>
  </si>
  <si>
    <t>Deng, Yuehua; Chen, Yuchen; Xie, Fang; Tang, Jingwen; Zhang, Rui; Yang, Huaiyu; Jiang, Yanbin; Liu, Shiyuan</t>
  </si>
  <si>
    <t>3941-3953</t>
  </si>
  <si>
    <t>https://www.webofscience.com/api/gateway?GWVersion=2&amp;SrcAuth=InCites&amp;SrcApp=tsm_test&amp;DestApp=WOS_CPL&amp;DestLinkType=FullRecord&amp;KeyUT=ISI:000822787800001</t>
  </si>
  <si>
    <t>WOS:000475411500063</t>
  </si>
  <si>
    <t>10.1016/j.ecoenv.2019.06.016</t>
  </si>
  <si>
    <t>MEDLINE:31234067</t>
  </si>
  <si>
    <t>Mechanism of enhancing pyrene-degradation ability of bacteria by layer-by-layer assembly bio-microcapsules materials</t>
  </si>
  <si>
    <t>Deng, Fucai; Sun, Jianteng; Dou, Rongni; Deng, Wangming; Liu, Yi; Yang, Chen; Dang, Zhi</t>
  </si>
  <si>
    <t>525-533</t>
  </si>
  <si>
    <t>https://www.webofscience.com/api/gateway?GWVersion=2&amp;SrcAuth=InCites&amp;SrcApp=tsm_test&amp;DestApp=WOS_CPL&amp;DestLinkType=FullRecord&amp;KeyUT=ISI:000475411500063</t>
  </si>
  <si>
    <t>WOS:000503285800001</t>
  </si>
  <si>
    <t>10.1080/10610278.2019.1702663</t>
  </si>
  <si>
    <t>Mechanism for efficient separation of eugenol and eugenol acetate with β-cyclodextrin as a selective solvent</t>
  </si>
  <si>
    <t>Yang, Zujin; Chai, Yuxin; Zhou, Dan; Yao, Xingdong; Ji, Hongbing</t>
  </si>
  <si>
    <t>SUPRAMOLECULAR CHEMISTRY</t>
  </si>
  <si>
    <t>767-775</t>
  </si>
  <si>
    <t>https://www.webofscience.com/api/gateway?GWVersion=2&amp;SrcAuth=InCites&amp;SrcApp=tsm_test&amp;DestApp=WOS_CPL&amp;DestLinkType=FullRecord&amp;KeyUT=ISI:000503285800001</t>
  </si>
  <si>
    <t>WOS:000809743800003</t>
  </si>
  <si>
    <t>10.1007/s40544-022-0614-9</t>
  </si>
  <si>
    <t>Lubrication mechanism of a strong tribofilm by imidazolium ionic liquid</t>
  </si>
  <si>
    <t>Song, Wei; Zhang, Jie; Campen, Sophie; YAN, Jincan; Ji, Hongbing; WONG, Janet S. S.</t>
  </si>
  <si>
    <t>FRICTION</t>
  </si>
  <si>
    <t>425-440</t>
  </si>
  <si>
    <t>https://www.webofscience.com/api/gateway?GWVersion=2&amp;SrcAuth=InCites&amp;SrcApp=tsm_test&amp;DestApp=WOS_CPL&amp;DestLinkType=FullRecord&amp;KeyUT=ISI:000809743800003</t>
  </si>
  <si>
    <t>WOS:000354404800068</t>
  </si>
  <si>
    <t>10.1007/s10854-015-2918-2</t>
  </si>
  <si>
    <t>Low-loading platinum decorated aligned ZnO nanorods and their photocatalytic and electrocatalytic applications</t>
  </si>
  <si>
    <t>Li, Zesheng; Liu, Zhenghui; Li, Bolin; Li, Dehao; Fang, Yueping</t>
  </si>
  <si>
    <t>3909-3915</t>
  </si>
  <si>
    <t>https://www.webofscience.com/api/gateway?GWVersion=2&amp;SrcAuth=InCites&amp;SrcApp=tsm_test&amp;DestApp=WOS_CPL&amp;DestLinkType=FullRecord&amp;KeyUT=ISI:000354404800068</t>
  </si>
  <si>
    <t>WOS:000798227800057</t>
  </si>
  <si>
    <t>10.1109/TCYB.2020.3010004</t>
  </si>
  <si>
    <t>MEDLINE:32780709</t>
  </si>
  <si>
    <t>Learning Causal Structures Based on Divide and Conquer</t>
  </si>
  <si>
    <t>Zhang, Hao; Zhou, Shuigeng; Yan, Chuanxu; Guan, Jihong; Wang, Xin; Zhang, Ji; Huan, Jun</t>
  </si>
  <si>
    <t>IEEE TRANSACTIONS ON CYBERNETICS</t>
  </si>
  <si>
    <t>3232-3243</t>
  </si>
  <si>
    <t>https://www.webofscience.com/api/gateway?GWVersion=2&amp;SrcAuth=InCites&amp;SrcApp=tsm_test&amp;DestApp=WOS_CPL&amp;DestLinkType=FullRecord&amp;KeyUT=ISI:000798227800057</t>
  </si>
  <si>
    <t>WOS:000638105600011</t>
  </si>
  <si>
    <t>10.1142/S1793604721510115</t>
  </si>
  <si>
    <t>In-situ controlled synthesis of NiFe MOF materials with excellent electrocatalytic performances for water splitting</t>
  </si>
  <si>
    <t>Jia, Jingwen; Wei, Longfu; Guo, Ziting; Li, Fang; Yu, Changlin; Liang, Tongxiang</t>
  </si>
  <si>
    <t>FUNCTIONAL MATERIALS LETTERS</t>
  </si>
  <si>
    <t>https://www.webofscience.com/api/gateway?GWVersion=2&amp;SrcAuth=InCites&amp;SrcApp=tsm_test&amp;DestApp=WOS_CPL&amp;DestLinkType=FullRecord&amp;KeyUT=ISI:000638105600011</t>
  </si>
  <si>
    <t>WOS:000749804900001</t>
  </si>
  <si>
    <t>10.3390/foods11020196</t>
  </si>
  <si>
    <t>MEDLINE:35053927</t>
  </si>
  <si>
    <t>Impact of the Plastein Reaction of Casein Hydrolysates in the Presence of Exogenous Amino Acids on Their Anti-Inflammatory Effect in the Lipopolysaccharide-Stimulated Macrophages</t>
  </si>
  <si>
    <t>Shi, Yun-Jiao; Zhao, Xin-Huai</t>
  </si>
  <si>
    <t>https://www.webofscience.com/api/gateway?GWVersion=2&amp;SrcAuth=InCites&amp;SrcApp=tsm_test&amp;DestApp=WOS_CPL&amp;DestLinkType=FullRecord&amp;KeyUT=ISI:000749804900001</t>
  </si>
  <si>
    <t>WOS:000798334200003</t>
  </si>
  <si>
    <t>10.1016/j.clay.2022.106547</t>
  </si>
  <si>
    <t>Halloysite-based aerogels by bidirectional freezing with mechanical properties, thermal insulation and flame retardancy</t>
  </si>
  <si>
    <t>Fu, Meng; Chen, Wantong; Deng, Haojun; Chen, Chunhui; Fan, Zhikang; Li, Binyu; Li, Xiangming</t>
  </si>
  <si>
    <t>APPLIED CLAY SCIENCE</t>
  </si>
  <si>
    <t>https://www.webofscience.com/api/gateway?GWVersion=2&amp;SrcAuth=InCites&amp;SrcApp=tsm_test&amp;DestApp=WOS_CPL&amp;DestLinkType=FullRecord&amp;KeyUT=ISI:000798334200003</t>
  </si>
  <si>
    <t>WOS:000656534500001</t>
  </si>
  <si>
    <t>10.1016/j.petrol.2021.108669</t>
  </si>
  <si>
    <t>Geochemical characteristics and factors controlling the deep lithologic reservoirs in Puwei Sag, Dongpu Depression-A Case Study of Well PS20</t>
  </si>
  <si>
    <t>Li, Sumei; Ji, Hong; Wan, Zhonghua; Pang, Xionqi; Zhang, Hongan; Xu, Tianwu; Zhou, Yongshui</t>
  </si>
  <si>
    <t>https://www.webofscience.com/api/gateway?GWVersion=2&amp;SrcAuth=InCites&amp;SrcApp=tsm_test&amp;DestApp=WOS_CPL&amp;DestLinkType=FullRecord&amp;KeyUT=ISI:000656534500001</t>
  </si>
  <si>
    <t>WOS:000928369200001</t>
  </si>
  <si>
    <t>10.1021/acsami.2c19903</t>
  </si>
  <si>
    <t>MEDLINE:36732699</t>
  </si>
  <si>
    <t>Functional System Based on Glycyrrhizic Acid Supramolecular Hydrogel: Toward Polymorph Control, Stabilization, and Controlled Release</t>
  </si>
  <si>
    <t>Liu, Weiqi; Li, Zhiqiang; Wang, Zixuan; Huang, Ziyin; Sun, Chenbo; Liu, Shiyuan; Jiang, Yanbin; Yang, Huaiyu</t>
  </si>
  <si>
    <t>https://www.webofscience.com/api/gateway?GWVersion=2&amp;SrcAuth=InCites&amp;SrcApp=tsm_test&amp;DestApp=WOS_CPL&amp;DestLinkType=FullRecord&amp;KeyUT=ISI:000928369200001</t>
  </si>
  <si>
    <t>WOS:000500028900030</t>
  </si>
  <si>
    <t>10.1039/c9cy01512d</t>
  </si>
  <si>
    <t>Facile synthesis of impurity-free iron single atom catalysts for highly efficient oxygen reduction reaction and active-site identification</t>
  </si>
  <si>
    <t>He, Qian; Meng, Yuying; Zhang, Hao; Zhang, Ying; Chen, Hongyu; Xiao, Huajian; He, Xiaohui; Wu, Mingmei; Ji, Hongbing</t>
  </si>
  <si>
    <t>6556-6560</t>
  </si>
  <si>
    <t>https://www.webofscience.com/api/gateway?GWVersion=2&amp;SrcAuth=InCites&amp;SrcApp=tsm_test&amp;DestApp=WOS_CPL&amp;DestLinkType=FullRecord&amp;KeyUT=ISI:000500028900030</t>
  </si>
  <si>
    <t>WOS:000733609200001</t>
  </si>
  <si>
    <t>10.1088/1361-6528/ac3e34</t>
  </si>
  <si>
    <t>MEDLINE:34844231</t>
  </si>
  <si>
    <t>Fabrication of periodic microscale stripes of silver by laser interference induced forward transfer and their SERS properties</t>
  </si>
  <si>
    <t>Shen, Huijuan; Wang, Yaode; Cao, Liang; Xie, Ying; Wang, Lu; Chu, Xueying; Shi, Kaixi; Wang, Shenzhi; Yu, Miaomiao; Liu, Ri; Zhang, Jingran; Li, Changli; Weng, Zhankun; Wang, Zuobin</t>
  </si>
  <si>
    <t>NANOTECHNOLOGY</t>
  </si>
  <si>
    <t>https://www.webofscience.com/api/gateway?GWVersion=2&amp;SrcAuth=InCites&amp;SrcApp=tsm_test&amp;DestApp=WOS_CPL&amp;DestLinkType=FullRecord&amp;KeyUT=ISI:000733609200001</t>
  </si>
  <si>
    <t>WOS:000926076800002</t>
  </si>
  <si>
    <t>10.1109/TIFS.2023.3238546</t>
  </si>
  <si>
    <t>FVFSNet: Frequency-Spatial Coupling Network for Finger Vein Authentication</t>
  </si>
  <si>
    <t>Huang, Junduan; Zheng, An; Shakeel, M. Saad; Yang, Weili; Kang, Wenxiong</t>
  </si>
  <si>
    <t>1322-1334</t>
  </si>
  <si>
    <t>https://www.webofscience.com/api/gateway?GWVersion=2&amp;SrcAuth=InCites&amp;SrcApp=tsm_test&amp;DestApp=WOS_CPL&amp;DestLinkType=FullRecord&amp;KeyUT=ISI:000926076800002</t>
  </si>
  <si>
    <t>WOS:000659492500011</t>
  </si>
  <si>
    <t>10.1016/j.scitotenv.2021.147583</t>
  </si>
  <si>
    <t>Enhanced tris-(2-chloroisopropyl) phosphate degradation through ultraviolet driven peroxymonosulfate process: Kinetics, mechanism, residual toxicity assessment of intermediates products by proteomics</t>
  </si>
  <si>
    <t>Yu, Xiaolong; Yu, Yuanyuan; Wang, Nan; Li, Meng; Lu, Guining; Li, Xiaolin; Niu, Xianchun; Sun, Jianteng; Yin, Hua</t>
  </si>
  <si>
    <t>https://www.webofscience.com/api/gateway?GWVersion=2&amp;SrcAuth=InCites&amp;SrcApp=tsm_test&amp;DestApp=WOS_CPL&amp;DestLinkType=FullRecord&amp;KeyUT=ISI:000659492500011</t>
  </si>
  <si>
    <t>WOS:000441364300020</t>
  </si>
  <si>
    <t>10.1007/s11036-017-0877-y</t>
  </si>
  <si>
    <t>Efficient Spatial Keyword Query Processing in the Internet of Industrial Vehicles</t>
  </si>
  <si>
    <t>Li, Yanhong; Luo, Changyin; Zhu, Rongbo; Chen, Yuanfang; Zeng, Huacheng</t>
  </si>
  <si>
    <t>864-878</t>
  </si>
  <si>
    <t>https://www.webofscience.com/api/gateway?GWVersion=2&amp;SrcAuth=InCites&amp;SrcApp=tsm_test&amp;DestApp=WOS_CPL&amp;DestLinkType=FullRecord&amp;KeyUT=ISI:000441364300020</t>
  </si>
  <si>
    <t>WOS:000543491500001</t>
  </si>
  <si>
    <t>10.1080/15391523.2020.1764419</t>
  </si>
  <si>
    <t>Effects of interactivity and progressive visuospatial cues on learners' comprehension of dynamic visualizations</t>
  </si>
  <si>
    <t>Yang, Hui-Yu</t>
  </si>
  <si>
    <t>JOURNAL OF RESEARCH ON TECHNOLOGY IN EDUCATION</t>
  </si>
  <si>
    <t>178-205</t>
  </si>
  <si>
    <t>https://www.webofscience.com/api/gateway?GWVersion=2&amp;SrcAuth=InCites&amp;SrcApp=tsm_test&amp;DestApp=WOS_CPL&amp;DestLinkType=FullRecord&amp;KeyUT=ISI:000543491500001</t>
  </si>
  <si>
    <t>WOS:000895451500002</t>
  </si>
  <si>
    <t>10.1016/j.foodchem.2022.135095</t>
  </si>
  <si>
    <t>MEDLINE:36463600</t>
  </si>
  <si>
    <t>Effect of ferulic acid covalent conjugation on the functional properties and antigenicity of ?-lactoglobulin</t>
  </si>
  <si>
    <t>Xue, Yu-Ting; Han, Ya-Ning; Wang, Yan; Zhang, Ying-Hua; Yin, Yu-Qi; Liu, Bo-Hao; Zhang, Han-Lin; Zhao, Xin-Huai</t>
  </si>
  <si>
    <t>https://www.webofscience.com/api/gateway?GWVersion=2&amp;SrcAuth=InCites&amp;SrcApp=tsm_test&amp;DestApp=WOS_CPL&amp;DestLinkType=FullRecord&amp;KeyUT=ISI:000895451500002</t>
  </si>
  <si>
    <t>WOS:000772505200001</t>
  </si>
  <si>
    <t>10.1039/d2cc00404f</t>
  </si>
  <si>
    <t>MEDLINE:35322265</t>
  </si>
  <si>
    <t>Effect of electron structure on the catalytic activity of LaCoO3 perovskite towards toluene oxidation</t>
  </si>
  <si>
    <t>Chen, Hanlin; Liu, Peng; Wei, Gaoling; Huang, Yu; Lin, Xiaoju; Liang, Xiaoliang; Zhu, Jianxi</t>
  </si>
  <si>
    <t>4731-4734</t>
  </si>
  <si>
    <t>https://www.webofscience.com/api/gateway?GWVersion=2&amp;SrcAuth=InCites&amp;SrcApp=tsm_test&amp;DestApp=WOS_CPL&amp;DestLinkType=FullRecord&amp;KeyUT=ISI:000772505200001</t>
  </si>
  <si>
    <t>WOS:001022891600082</t>
  </si>
  <si>
    <t>10.1038/s41598-023-35798-x</t>
  </si>
  <si>
    <t>MEDLINE:37277502</t>
  </si>
  <si>
    <t>Ecological risk assessment of aquatic organisms induced by heavy metals in the estuarine waters of the Pearl River</t>
  </si>
  <si>
    <t>Tang, Zhihua; Liu, Xinyu; Niu, Xiaojun; Yin, Hua; Liu, Minru; Zhang, Dongqing; Guo, Huafang</t>
  </si>
  <si>
    <t>https://www.webofscience.com/api/gateway?GWVersion=2&amp;SrcAuth=InCites&amp;SrcApp=tsm_test&amp;DestApp=WOS_CPL&amp;DestLinkType=FullRecord&amp;KeyUT=ISI:001022891600082</t>
  </si>
  <si>
    <t>WOS:000574915000004</t>
  </si>
  <si>
    <t>10.1016/j.jphotochem.2020.112775</t>
  </si>
  <si>
    <t>Dynamic dual spectral response on different cations by regulating PET and LMCT process of a simple luminescent sensor</t>
  </si>
  <si>
    <t>Zheng, Xin; Liu, Zhengde; Xiao, Duoduo; Sun, Jianping; Lin, Zhenghuan; Ling, Qidan</t>
  </si>
  <si>
    <t>https://www.webofscience.com/api/gateway?GWVersion=2&amp;SrcAuth=InCites&amp;SrcApp=tsm_test&amp;DestApp=WOS_CPL&amp;DestLinkType=FullRecord&amp;KeyUT=ISI:000574915000004</t>
  </si>
  <si>
    <t>WOS:000691173700002</t>
  </si>
  <si>
    <t>10.1007/s10762-021-00806-6</t>
  </si>
  <si>
    <t>Dictionary Learning-Based Image Reconstruction for Terahertz Computed Tomography</t>
  </si>
  <si>
    <t>Zhong, Fasheng; Niu, Liting; Wu, Weiwen; Liu, Fenglin</t>
  </si>
  <si>
    <t>JOURNAL OF INFRARED MILLIMETER AND TERAHERTZ WAVES</t>
  </si>
  <si>
    <t>829-842</t>
  </si>
  <si>
    <t>https://www.webofscience.com/api/gateway?GWVersion=2&amp;SrcAuth=InCites&amp;SrcApp=tsm_test&amp;DestApp=WOS_CPL&amp;DestLinkType=FullRecord&amp;KeyUT=ISI:000691173700002</t>
  </si>
  <si>
    <t>WOS:001011930300019</t>
  </si>
  <si>
    <t>Deep Unsupervised Key Frame Extraction for Efficient Video Classification</t>
  </si>
  <si>
    <t>Tang, Hao; Ding, Lei; Wu, Songsong; Ren, Bin; Sebe, Nicu; Rota, Paolo</t>
  </si>
  <si>
    <t>https://www.webofscience.com/api/gateway?GWVersion=2&amp;SrcAuth=InCites&amp;SrcApp=tsm_test&amp;DestApp=WOS_CPL&amp;DestLinkType=FullRecord&amp;KeyUT=ISI:001011930300019</t>
  </si>
  <si>
    <t>WOS:000407009400117</t>
  </si>
  <si>
    <t>10.1016/j.jallcom.2017.06.341</t>
  </si>
  <si>
    <t>Cycle number manipulating effect on crystallization temperature of superlattice-like [Ge/Ge8Sb92]n phase-change films</t>
  </si>
  <si>
    <t>Zhu, Weiling; Wen, Ting; Hu, Yifeng; Liu, Xinyi; Gu, Di; Lai, Tianshu; Zhai, Jiwei</t>
  </si>
  <si>
    <t>936-941</t>
  </si>
  <si>
    <t>https://www.webofscience.com/api/gateway?GWVersion=2&amp;SrcAuth=InCites&amp;SrcApp=tsm_test&amp;DestApp=WOS_CPL&amp;DestLinkType=FullRecord&amp;KeyUT=ISI:000407009400117</t>
  </si>
  <si>
    <t>WOS:000841964700002</t>
  </si>
  <si>
    <t>10.1016/j.patcog.2022.108884</t>
  </si>
  <si>
    <t>Cross-view panorama image synthesis with progressive attention GANs</t>
  </si>
  <si>
    <t>Wu, Songsong; Tang, Hao; Jing, Xiao-Yuan; Qian, Jianjun; Sebe, Nicu; Yan, Yan; Zhang, Qinghua</t>
  </si>
  <si>
    <t>https://www.webofscience.com/api/gateway?GWVersion=2&amp;SrcAuth=InCites&amp;SrcApp=tsm_test&amp;DestApp=WOS_CPL&amp;DestLinkType=FullRecord&amp;KeyUT=ISI:000841964700002</t>
  </si>
  <si>
    <t>WOS:000711378400004</t>
  </si>
  <si>
    <t>10.1016/j.electacta.2021.139408</t>
  </si>
  <si>
    <t>Controllable preparation of N-dope d Ni3S2 nanocubes@N-dope d graphene-like carbon layers for highly active electrocatalytic overall water splitting</t>
  </si>
  <si>
    <t>Li, Bolin; Li, Zesheng; Pang, Qi</t>
  </si>
  <si>
    <t>https://www.webofscience.com/api/gateway?GWVersion=2&amp;SrcAuth=InCites&amp;SrcApp=tsm_test&amp;DestApp=WOS_CPL&amp;DestLinkType=FullRecord&amp;KeyUT=ISI:000711378400004</t>
  </si>
  <si>
    <t>WOS:000758600100001</t>
  </si>
  <si>
    <t>10.12989/scs.2022.42.2.151</t>
  </si>
  <si>
    <t>Composite components damage tracking and dynamic structural behaviour with AI algorithm</t>
  </si>
  <si>
    <t>Chen, Z. Y.; Peng, Sheng-Hsiang; Meng, Yahui; Wang, Ruei-Yuan; Fu, Qiuli; Chen, Timothy</t>
  </si>
  <si>
    <t>151-159</t>
  </si>
  <si>
    <t>https://www.webofscience.com/api/gateway?GWVersion=2&amp;SrcAuth=InCites&amp;SrcApp=tsm_test&amp;DestApp=WOS_CPL&amp;DestLinkType=FullRecord&amp;KeyUT=ISI:000758600100001</t>
  </si>
  <si>
    <t>WOS:000780033200005</t>
  </si>
  <si>
    <t>10.1016/j.renene.2022.01.033</t>
  </si>
  <si>
    <t>Competition between cooling contraction and fluid overpressure on aperture evolution in a geothermal system</t>
  </si>
  <si>
    <t>Kang, Fangchao; Li, Yingchun; Tang, Chun'an; Huang, Xin; Li, Tianjiao</t>
  </si>
  <si>
    <t>704-716</t>
  </si>
  <si>
    <t>https://www.webofscience.com/api/gateway?GWVersion=2&amp;SrcAuth=InCites&amp;SrcApp=tsm_test&amp;DestApp=WOS_CPL&amp;DestLinkType=FullRecord&amp;KeyUT=ISI:000780033200005</t>
  </si>
  <si>
    <t>WOS:000605055700001</t>
  </si>
  <si>
    <t>10.1080/02773813.2020.1856881</t>
  </si>
  <si>
    <t>Cellulosic fiber filter with special wettability for efficient water/fuel oil separation</t>
  </si>
  <si>
    <t>Wang, Yating; Li, Huixin; Liu, Xueyi; Yu, Chenghua</t>
  </si>
  <si>
    <t>JOURNAL OF WOOD CHEMISTRY AND TECHNOLOGY</t>
  </si>
  <si>
    <t>25-33</t>
  </si>
  <si>
    <t>https://www.webofscience.com/api/gateway?GWVersion=2&amp;SrcAuth=InCites&amp;SrcApp=tsm_test&amp;DestApp=WOS_CPL&amp;DestLinkType=FullRecord&amp;KeyUT=ISI:000605055700001</t>
  </si>
  <si>
    <t>WOS:000923203500001</t>
  </si>
  <si>
    <t>10.1016/j.apsusc.2022.156250</t>
  </si>
  <si>
    <t>Carbon neutral via catalytic transformation of CO2 into cyclic carbonates by an imidazolium-based ionic zeolitic imidazolate frameworks</t>
  </si>
  <si>
    <t>Deng, Yiqiang; Liu, Ying; Chen, Yaju; Cheng, Lihua; Dai, Weili; Ji, Hongbing</t>
  </si>
  <si>
    <t>https://www.webofscience.com/api/gateway?GWVersion=2&amp;SrcAuth=InCites&amp;SrcApp=tsm_test&amp;DestApp=WOS_CPL&amp;DestLinkType=FullRecord&amp;KeyUT=ISI:000923203500001</t>
  </si>
  <si>
    <t>WOS:000596864300001</t>
  </si>
  <si>
    <t>10.1002/ajoc.202000617</t>
  </si>
  <si>
    <t>CAN-mediated Oxidative Coupling-Reaction of Xanthenes with Enaminones</t>
  </si>
  <si>
    <t>Zhang, Changyuan; Qiu, Yun; Zhang, Jiantao; Chen, Lulu; Xu, Shuting; Guo, Huosheng; Luo, Jian; Tan, Yao</t>
  </si>
  <si>
    <t>160-163</t>
  </si>
  <si>
    <t>https://www.webofscience.com/api/gateway?GWVersion=2&amp;SrcAuth=InCites&amp;SrcApp=tsm_test&amp;DestApp=WOS_CPL&amp;DestLinkType=FullRecord&amp;KeyUT=ISI:000596864300001</t>
  </si>
  <si>
    <t>WOS:000769255300001</t>
  </si>
  <si>
    <t>10.3390/su14052925</t>
  </si>
  <si>
    <t>Bootstrapped DEA and Clustering Analysis of Eco-Efficiency in China's Hotel Industry</t>
  </si>
  <si>
    <t>Li, Yang; Liu, An-Chi; Yu, Yi-Ying; Zhang, Yueru; Zhan, Yiting; Lin, Wen-Cheng</t>
  </si>
  <si>
    <t>https://www.webofscience.com/api/gateway?GWVersion=2&amp;SrcAuth=InCites&amp;SrcApp=tsm_test&amp;DestApp=WOS_CPL&amp;DestLinkType=FullRecord&amp;KeyUT=ISI:000769255300001</t>
  </si>
  <si>
    <t>WOS:000419608400009</t>
  </si>
  <si>
    <t>10.1007/s11356-016-7906-4</t>
  </si>
  <si>
    <t>MEDLINE:27838911</t>
  </si>
  <si>
    <t>Bioremediation of PAH-contaminated farmland: field experiment</t>
  </si>
  <si>
    <t>Ma, Lin; Deng, Fucai; Yang, Chen; Guo, Chuling; Dang, Zhi</t>
  </si>
  <si>
    <t>64-72</t>
  </si>
  <si>
    <t>https://www.webofscience.com/api/gateway?GWVersion=2&amp;SrcAuth=InCites&amp;SrcApp=tsm_test&amp;DestApp=WOS_CPL&amp;DestLinkType=FullRecord&amp;KeyUT=ISI:000419608400009</t>
  </si>
  <si>
    <t>WOS:000821270800015</t>
  </si>
  <si>
    <t>10.1016/j.scitotenv.2022.154415</t>
  </si>
  <si>
    <t>MEDLINE:35276152</t>
  </si>
  <si>
    <t>Biodegradation of tricresyl phosphates isomers by a novel microbial consortium and the toxicity evaluation of its major products</t>
  </si>
  <si>
    <t>Yu, Yuanyuan; Mo, WenTao; Zhu, Xifen; Yu, Xiaolong; Sun, Jianteng; Deng, Fucai; Jin, Ling; Yin, Hua; Zhu, Lizhong</t>
  </si>
  <si>
    <t>https://www.webofscience.com/api/gateway?GWVersion=2&amp;SrcAuth=InCites&amp;SrcApp=tsm_test&amp;DestApp=WOS_CPL&amp;DestLinkType=FullRecord&amp;KeyUT=ISI:000821270800015</t>
  </si>
  <si>
    <t>WOS:000877791500075</t>
  </si>
  <si>
    <t>10.1016/j.indcrop.2022.115382</t>
  </si>
  <si>
    <t>Analysis of Cyperus esculentus SMP family genes reveals lineage-specific evolution and seed desiccation-like transcript accumulation during tuber maturation</t>
  </si>
  <si>
    <t>Zou, Zhi; Zhao, Yongguo; Zhang, Li; Xiao, Yanhua; Guo, Anping</t>
  </si>
  <si>
    <t>https://www.webofscience.com/api/gateway?GWVersion=2&amp;SrcAuth=InCites&amp;SrcApp=tsm_test&amp;DestApp=WOS_CPL&amp;DestLinkType=FullRecord&amp;KeyUT=ISI:000877791500075</t>
  </si>
  <si>
    <t>WOS:000877538000001</t>
  </si>
  <si>
    <t>10.1002/ese3.1330</t>
  </si>
  <si>
    <t>An advanced hydraulic fracturing technique: Pressure propagation and attenuation mechanism of step rectangular pulse hydraulic fracturing</t>
  </si>
  <si>
    <t>He, Pei; Lu, Zhaohui; Deng, Zhi; Huang, Yongkui; Qin, Dawei; Ouyang, Liming; Li, Menglai</t>
  </si>
  <si>
    <t>ENERGY SCIENCE &amp; ENGINEERING</t>
  </si>
  <si>
    <t>299-316</t>
  </si>
  <si>
    <t>https://www.webofscience.com/api/gateway?GWVersion=2&amp;SrcAuth=InCites&amp;SrcApp=tsm_test&amp;DestApp=WOS_CPL&amp;DestLinkType=FullRecord&amp;KeyUT=ISI:000877538000001</t>
  </si>
  <si>
    <t>WOS:000365933900001</t>
  </si>
  <si>
    <t>10.6138/JIT.2015.16.6.20150925</t>
  </si>
  <si>
    <t>An Unequal Cluster-Based Routing Protocol for Wireless Heterogeneous Sensor Networks</t>
  </si>
  <si>
    <t>Jiang, Jinfang; Han, Guangjie; Liu, Li; Jiang, Xu; Huang, Jianfeng</t>
  </si>
  <si>
    <t>945-955</t>
  </si>
  <si>
    <t>https://www.webofscience.com/api/gateway?GWVersion=2&amp;SrcAuth=InCites&amp;SrcApp=tsm_test&amp;DestApp=WOS_CPL&amp;DestLinkType=FullRecord&amp;KeyUT=ISI:000365933900001</t>
  </si>
  <si>
    <t>WOS:000425082500040</t>
  </si>
  <si>
    <t>10.3390/molecules23010043</t>
  </si>
  <si>
    <t>MEDLINE:29295557</t>
  </si>
  <si>
    <t>Amine-Functionalized Sugarcane Bagasse: A Renewable Catalyst for Efficient Continuous Flow Knoevenagel Condensation Reaction at Room Temperature</t>
  </si>
  <si>
    <t>Qiao, Yanhui; Teng, Junjiang; Wang, Shuangfei; Ma, Hao</t>
  </si>
  <si>
    <t>https://www.webofscience.com/api/gateway?GWVersion=2&amp;SrcAuth=InCites&amp;SrcApp=tsm_test&amp;DestApp=WOS_CPL&amp;DestLinkType=FullRecord&amp;KeyUT=ISI:000425082500040</t>
  </si>
  <si>
    <t>WOS:000826334100001</t>
  </si>
  <si>
    <t>10.1002/ajoc.202200194</t>
  </si>
  <si>
    <t>Ag Nanoparticles Anchored on Nanotubular Porous Porphyrin Networks for Carboxylative Cyclization of Propargyl Alcohols with CO2</t>
  </si>
  <si>
    <t>Chen, Yaju; Lei, Lin; Ren, Qinggang; Li, Jiashan; Gao, Jingkang; Lin, Jie; Qiu, Yongjian; Ji, Hongbing</t>
  </si>
  <si>
    <t>https://www.webofscience.com/api/gateway?GWVersion=2&amp;SrcAuth=InCites&amp;SrcApp=tsm_test&amp;DestApp=WOS_CPL&amp;DestLinkType=FullRecord&amp;KeyUT=ISI:000826334100001</t>
  </si>
  <si>
    <t>WOS:001005347500001</t>
  </si>
  <si>
    <t>10.1016/j.arabjc.2023.104950</t>
  </si>
  <si>
    <t>Adsorption of PO43-, Cd(II), Pb(II), Cu(II), As(III), and As(V) using a carbonised Mn-based metal- organic framework</t>
  </si>
  <si>
    <t>Chen, Yating; Chen, Zhao; Yuan, Lingyu; Xiao, Yu; Zhang, Shu-Hua; Li, Ning</t>
  </si>
  <si>
    <t>https://www.webofscience.com/api/gateway?GWVersion=2&amp;SrcAuth=InCites&amp;SrcApp=tsm_test&amp;DestApp=WOS_CPL&amp;DestLinkType=FullRecord&amp;KeyUT=ISI:001005347500001</t>
  </si>
  <si>
    <t>WOS:000506635300047</t>
  </si>
  <si>
    <t>10.3390/pr7120909</t>
  </si>
  <si>
    <t>ABC-ANFIS-CTF: A Method for Diagnosis and Prediction of Coking Degree of Ethylene Cracking Furnace Tube</t>
  </si>
  <si>
    <t>Peng, Zhiping; Zhao, Junfeng; Yin, Zhaolin; Gu, Yu; Qiu, Jinbo; Cui, Delong</t>
  </si>
  <si>
    <t>https://www.webofscience.com/api/gateway?GWVersion=2&amp;SrcAuth=InCites&amp;SrcApp=tsm_test&amp;DestApp=WOS_CPL&amp;DestLinkType=FullRecord&amp;KeyUT=ISI:000506635300047</t>
  </si>
  <si>
    <t>WOS:000924974800001</t>
  </si>
  <si>
    <t>10.1016/j.surfin.2023.102661</t>
  </si>
  <si>
    <t>A simple synthetic strategy toward recyclable polyurethane foam supported defective CoFeAl-layered double hydroxides for antibiotics photocatalytic degradation</t>
  </si>
  <si>
    <t>Li, Zhaosong; Yang, Junshan; Li, Xiangming; Zhang, Zihan; Zhao, Hui; Zhang, Qian; Li, Jialiang</t>
  </si>
  <si>
    <t>https://www.webofscience.com/api/gateway?GWVersion=2&amp;SrcAuth=InCites&amp;SrcApp=tsm_test&amp;DestApp=WOS_CPL&amp;DestLinkType=FullRecord&amp;KeyUT=ISI:000924974800001</t>
  </si>
  <si>
    <t>WOS:000336342100031</t>
  </si>
  <si>
    <t>10.1016/j.molstruc.2014.03.027</t>
  </si>
  <si>
    <t>A new PtS-type heterometallic compound constructed from biphenyl-3,3′,5,5′-tetracarboxylate: Synthesis, structure and luminescent property</t>
  </si>
  <si>
    <t>Zhu, Ling; Gao, Jing; An, Zhe</t>
  </si>
  <si>
    <t>239-242</t>
  </si>
  <si>
    <t>https://www.webofscience.com/api/gateway?GWVersion=2&amp;SrcAuth=InCites&amp;SrcApp=tsm_test&amp;DestApp=WOS_CPL&amp;DestLinkType=FullRecord&amp;KeyUT=ISI:000336342100031</t>
  </si>
  <si>
    <t>WOS:000360485400001</t>
  </si>
  <si>
    <t>A Task Allocation Algorithm Based on Score Incentive Mechanism for Wireless Sensor Networks</t>
  </si>
  <si>
    <t>Wang, Feng; Han, Guangjie; Jiang, Jinfang; Li, Wei; Shu, Lei</t>
  </si>
  <si>
    <t>https://www.webofscience.com/api/gateway?GWVersion=2&amp;SrcAuth=InCites&amp;SrcApp=tsm_test&amp;DestApp=WOS_CPL&amp;DestLinkType=FullRecord&amp;KeyUT=ISI:000360485400001</t>
  </si>
  <si>
    <t>WOS:000375153700025</t>
  </si>
  <si>
    <t>10.3390/s16040445</t>
  </si>
  <si>
    <t>MEDLINE:27023562</t>
  </si>
  <si>
    <t>A Sensitive Secondary Users Selection Algorithm for Cognitive Radio Ad Hoc Networks</t>
  </si>
  <si>
    <t>Li, Aohan; Han, Guangjie; Wan, Liangtian; Shu, Lei</t>
  </si>
  <si>
    <t>https://www.webofscience.com/api/gateway?GWVersion=2&amp;SrcAuth=InCites&amp;SrcApp=tsm_test&amp;DestApp=WOS_CPL&amp;DestLinkType=FullRecord&amp;KeyUT=ISI:000375153700025</t>
  </si>
  <si>
    <t>WOS:000608516100004</t>
  </si>
  <si>
    <t>10.1016/j.apsusc.2020.148708</t>
  </si>
  <si>
    <t>A SERS substrate with remarkable reproducibility: Adsorbing and detecting both hydrophobic and hydrophilic molecules using rGO/PEI/PAA/CD-AgNP nanocomposites</t>
  </si>
  <si>
    <t>Fang, Junbin; Zhu, Junjia; Fu, Meng; Gu, Yu; Li, Guanghuan; Hou, Honghao; Lin, Zihua; Chen, Xingyuan; Li, Xiangming</t>
  </si>
  <si>
    <t>https://www.webofscience.com/api/gateway?GWVersion=2&amp;SrcAuth=InCites&amp;SrcApp=tsm_test&amp;DestApp=WOS_CPL&amp;DestLinkType=FullRecord&amp;KeyUT=ISI:000608516100004</t>
  </si>
  <si>
    <t>WOS:000761650600001</t>
  </si>
  <si>
    <t>10.1109/TNNLS.2022.3149832</t>
  </si>
  <si>
    <t>MEDLINE:35188895</t>
  </si>
  <si>
    <t>A Robust Visual System for Looming Cue Detection Against Translating Motion</t>
  </si>
  <si>
    <t>Lei, Fang; Peng, Zhiping; Liu, Mei; Peng, Jigen; Cutsuridis, Vassilis; Yue, Shigang</t>
  </si>
  <si>
    <t>IEEE TRANSACTIONS ON NEURAL NETWORKS AND LEARNING SYSTEMS</t>
  </si>
  <si>
    <t>8362-8376</t>
  </si>
  <si>
    <t>https://www.webofscience.com/api/gateway?GWVersion=2&amp;SrcAuth=InCites&amp;SrcApp=tsm_test&amp;DestApp=WOS_CPL&amp;DestLinkType=FullRecord&amp;KeyUT=ISI:000761650600001</t>
  </si>
  <si>
    <t>WOS:000901570800002</t>
  </si>
  <si>
    <t>10.1016/j.surfin.2022.102555</t>
  </si>
  <si>
    <t>A Review of CO2 Reduction Reaction Catalyzed by Atomical-Level Ag Nanomaterials: Atom-Precise Nanoclusters and Atomically Dispersed Catalysts</t>
  </si>
  <si>
    <t>Ma, Guanyu; Qin, Lubing; Liu, Yonggang; Fan, Hao; Qiao, Liang; Yu, Changlin; Tang, Zhenghua</t>
  </si>
  <si>
    <t>https://www.webofscience.com/api/gateway?GWVersion=2&amp;SrcAuth=InCites&amp;SrcApp=tsm_test&amp;DestApp=WOS_CPL&amp;DestLinkType=FullRecord&amp;KeyUT=ISI:000901570800002</t>
  </si>
  <si>
    <t>WOS:000467146600018</t>
  </si>
  <si>
    <t>10.14102/j.cnki.0254-5861.2011-2112</t>
  </si>
  <si>
    <t>A Heterometallic Cu(I)-Sr(II) Coordination Polymer Based on Isonicotinic Acid Ligand: Synthesis, Crystal Structure, Luminescence and Photocatalytic Performance for Methylene Blue Degradation</t>
  </si>
  <si>
    <t>An Zhe; Zhou Tian</t>
  </si>
  <si>
    <t>644-650</t>
  </si>
  <si>
    <t>https://www.webofscience.com/api/gateway?GWVersion=2&amp;SrcAuth=InCites&amp;SrcApp=tsm_test&amp;DestApp=WOS_CPL&amp;DestLinkType=FullRecord&amp;KeyUT=ISI:000467146600018</t>
  </si>
  <si>
    <t>WOS:000852223500001</t>
  </si>
  <si>
    <t>10.1109/TNNLS.2022.3201198</t>
  </si>
  <si>
    <t>MEDLINE:36054386</t>
  </si>
  <si>
    <t>A Deep Ensemble Dynamic Learning Network for Corona Virus Disease 2019 Diagnosis</t>
  </si>
  <si>
    <t>Zhang, Zhijun; Chen, Bozhao; Luo, Yamei</t>
  </si>
  <si>
    <t>3912-3926</t>
  </si>
  <si>
    <t>https://www.webofscience.com/api/gateway?GWVersion=2&amp;SrcAuth=InCites&amp;SrcApp=tsm_test&amp;DestApp=WOS_CPL&amp;DestLinkType=FullRecord&amp;KeyUT=ISI:000852223500001</t>
  </si>
  <si>
    <t>WOS:000491305000009</t>
  </si>
  <si>
    <t>(Laplacian) Borderenergetic Graphs and Bipartite Graphs</t>
  </si>
  <si>
    <t>Deng, Bo; Li, Xueliang; Zhao, Haixing</t>
  </si>
  <si>
    <t>MATCH-COMMUNICATIONS IN MATHEMATICAL AND IN COMPUTER CHEMISTRY</t>
  </si>
  <si>
    <t>481-489</t>
  </si>
  <si>
    <t>https://www.webofscience.com/api/gateway?GWVersion=2&amp;SrcAuth=InCites&amp;SrcApp=tsm_test&amp;DestApp=WOS_CPL&amp;DestLinkType=FullRecord&amp;KeyUT=ISI:000491305000009</t>
  </si>
  <si>
    <t>WOS:000728570400001</t>
  </si>
  <si>
    <t>10.1038/s41598-021-03178-y</t>
  </si>
  <si>
    <t>MEDLINE:34887505</t>
  </si>
  <si>
    <t>iTRAQ based protein profile analysis revealed key proteins involved in regulation of drought-tolerance during seed germination in Adzuki bean</t>
  </si>
  <si>
    <t>Han, Xuesong; Yang, Fangwen; Zhao, Yongguo; Chen, Hongwei; Wan, Zhenghuang; Li, Li; Sun, Longqing; Liu, Liangjun; Jiao, Chunhai; Liu, Changyan; Sha, Aihua</t>
  </si>
  <si>
    <t>https://www.webofscience.com/api/gateway?GWVersion=2&amp;SrcAuth=InCites&amp;SrcApp=tsm_test&amp;DestApp=WOS_CPL&amp;DestLinkType=FullRecord&amp;KeyUT=ISI:000728570400001</t>
  </si>
  <si>
    <t>WOS:000392469900005</t>
  </si>
  <si>
    <t>10.1080/00222348.2016.1261593</t>
  </si>
  <si>
    <t>Variation of the Payne Effect in Natural Rubber Reinforced by Graft-Modified Carbon Black</t>
  </si>
  <si>
    <t>JOURNAL OF MACROMOLECULAR SCIENCE PART B-PHYSICS</t>
  </si>
  <si>
    <t>53-63</t>
  </si>
  <si>
    <t>https://www.webofscience.com/api/gateway?GWVersion=2&amp;SrcAuth=InCites&amp;SrcApp=tsm_test&amp;DestApp=WOS_CPL&amp;DestLinkType=FullRecord&amp;KeyUT=ISI:000392469900005</t>
  </si>
  <si>
    <t>WOS:000361249100001</t>
  </si>
  <si>
    <t>10.1016/j.snb.2015.05.045</t>
  </si>
  <si>
    <t>Using the synergism strategy of multi-redox-modified signaling probe, background suppression and large surface area electrode for highly sensitive and specific electrochemical sensing of specific DNA sequence</t>
  </si>
  <si>
    <t>Li, Feng-qin; Yu, Zhi-gang; Yu, Xiang; Zhang, Gui-Ling; Song, Yong-bin; Yan, Hong; Li, Xiao-Xia</t>
  </si>
  <si>
    <t>https://www.webofscience.com/api/gateway?GWVersion=2&amp;SrcAuth=InCites&amp;SrcApp=tsm_test&amp;DestApp=WOS_CPL&amp;DestLinkType=FullRecord&amp;KeyUT=ISI:000361249100001</t>
  </si>
  <si>
    <t>WOS:000689809500001</t>
  </si>
  <si>
    <t>10.3390/toxins13080541</t>
  </si>
  <si>
    <t>MEDLINE:34437412</t>
  </si>
  <si>
    <t>Using Azadirachtin to Transform Spodoptera frugiperda from Pest to Natural Enemy</t>
  </si>
  <si>
    <t>Lin, Sukun; Li, Shengnan; Liu, Zhenghui; Zhang, Li; Wu, Hao; Cheng, Dongmei; Zhang, Zhixiang</t>
  </si>
  <si>
    <t>TOXINS</t>
  </si>
  <si>
    <t>https://www.webofscience.com/api/gateway?GWVersion=2&amp;SrcAuth=InCites&amp;SrcApp=tsm_test&amp;DestApp=WOS_CPL&amp;DestLinkType=FullRecord&amp;KeyUT=ISI:000689809500001</t>
  </si>
  <si>
    <t>WOS:000430556600004</t>
  </si>
  <si>
    <t>10.1007/s11144-018-1350-z</t>
  </si>
  <si>
    <t>Thiophene oxidation with H2O2 over defect and perfect titanium silicalite-1: a computational study</t>
  </si>
  <si>
    <t>Wang, Hanlu; Zhou, Rujin; Deng, Yiqiang</t>
  </si>
  <si>
    <t>45-60</t>
  </si>
  <si>
    <t>https://www.webofscience.com/api/gateway?GWVersion=2&amp;SrcAuth=InCites&amp;SrcApp=tsm_test&amp;DestApp=WOS_CPL&amp;DestLinkType=FullRecord&amp;KeyUT=ISI:000430556600004</t>
  </si>
  <si>
    <t>WOS:000695633500004</t>
  </si>
  <si>
    <t>10.1007/s11694-021-01157-5</t>
  </si>
  <si>
    <t>The non-covalent interacting forces and scavenging activities to three free radicals involved in the caseinate-flavonol (kaempferol and quercetin) complexes</t>
  </si>
  <si>
    <t>Ma, Chun-Min; Zhao, Jun-Ren; Wu, Fei-Fei; Zhang, Qiang; Zhao, Xin-huai</t>
  </si>
  <si>
    <t>JOURNAL OF FOOD MEASUREMENT AND CHARACTERIZATION</t>
  </si>
  <si>
    <t>114-125</t>
  </si>
  <si>
    <t>https://www.webofscience.com/api/gateway?GWVersion=2&amp;SrcAuth=InCites&amp;SrcApp=tsm_test&amp;DestApp=WOS_CPL&amp;DestLinkType=FullRecord&amp;KeyUT=ISI:000695633500004</t>
  </si>
  <si>
    <t>WOS:000810203600004</t>
  </si>
  <si>
    <t>10.1016/j.crfs.2022.05.011</t>
  </si>
  <si>
    <t>MEDLINE:36686365</t>
  </si>
  <si>
    <t>The anti-inflammatory effects of apigenin and genistein on the rat intestinal epithelial (IEC-6) cells with TNF-? stimulation in response to heat treatment</t>
  </si>
  <si>
    <t>Cai, Shi-Qing; Tang, Zhi-Mei; Xiong, Cen; Wu, Fei-Fei; Zhao, Jun -Ren; Zhang, Qiang; Wang, Li; Zhang, Xiao-Nan; Zhao, Xin-Huai</t>
  </si>
  <si>
    <t>CURRENT RESEARCH IN FOOD SCIENCE</t>
  </si>
  <si>
    <t>918-926</t>
  </si>
  <si>
    <t>https://www.webofscience.com/api/gateway?GWVersion=2&amp;SrcAuth=InCites&amp;SrcApp=tsm_test&amp;DestApp=WOS_CPL&amp;DestLinkType=FullRecord&amp;KeyUT=ISI:000810203600004</t>
  </si>
  <si>
    <t>WOS:000450590500075</t>
  </si>
  <si>
    <t>10.1007/s11277-017-5225-9</t>
  </si>
  <si>
    <t>The Failure Detection Method of WSN Based on PCA-BDA and Fuzzy Neural Network</t>
  </si>
  <si>
    <t>Xu, Bing; Zhang, Xiaoping; Liu, Liqun</t>
  </si>
  <si>
    <t>1657-1667</t>
  </si>
  <si>
    <t>https://www.webofscience.com/api/gateway?GWVersion=2&amp;SrcAuth=InCites&amp;SrcApp=tsm_test&amp;DestApp=WOS_CPL&amp;DestLinkType=FullRecord&amp;KeyUT=ISI:000450590500075</t>
  </si>
  <si>
    <t>WOS:000793061300001</t>
  </si>
  <si>
    <t>10.1016/j.jmbbm.2022.105183</t>
  </si>
  <si>
    <t>MEDLINE:35325647</t>
  </si>
  <si>
    <t>Synthesis of polymerizable quaternary thiazole salts and their application as antibacterial agents for dental resin</t>
  </si>
  <si>
    <t>Fu, Wen; Liu, Quanwen; Wang, Li; Huang, Xiaoyan; Su, Zhijin; Huang, Zhuohang; He, Jingwei</t>
  </si>
  <si>
    <t>https://www.webofscience.com/api/gateway?GWVersion=2&amp;SrcAuth=InCites&amp;SrcApp=tsm_test&amp;DestApp=WOS_CPL&amp;DestLinkType=FullRecord&amp;KeyUT=ISI:000793061300001</t>
  </si>
  <si>
    <t>WOS:000440055700013</t>
  </si>
  <si>
    <t>10.2478/pjct-2018-0028</t>
  </si>
  <si>
    <t>Synthesis of a novel environmental friendly plasticizer based on tung oil fatty acid for poly (vinyl chloride) blends</t>
  </si>
  <si>
    <t>POLISH JOURNAL OF CHEMICAL TECHNOLOGY</t>
  </si>
  <si>
    <t>92-97</t>
  </si>
  <si>
    <t>https://www.webofscience.com/api/gateway?GWVersion=2&amp;SrcAuth=InCites&amp;SrcApp=tsm_test&amp;DestApp=WOS_CPL&amp;DestLinkType=FullRecord&amp;KeyUT=ISI:000440055700013</t>
  </si>
  <si>
    <t>WOS:000431819200070</t>
  </si>
  <si>
    <t>10.1039/c8nj00181b</t>
  </si>
  <si>
    <t>Synthesis and characterization of sisal fibre polyurethane network cross-linked with triple-shape memory properties</t>
  </si>
  <si>
    <t>Pan, Lulu; Xiong, Zhongqiang; Song, Laifu; Ban, Jianfeng; Lu, Shaorong</t>
  </si>
  <si>
    <t>7130-7137</t>
  </si>
  <si>
    <t>https://www.webofscience.com/api/gateway?GWVersion=2&amp;SrcAuth=InCites&amp;SrcApp=tsm_test&amp;DestApp=WOS_CPL&amp;DestLinkType=FullRecord&amp;KeyUT=ISI:000431819200070</t>
  </si>
  <si>
    <t>WOS:000906936000001</t>
  </si>
  <si>
    <t>10.1016/j.ijbiomac.2022.10.145</t>
  </si>
  <si>
    <t>MEDLINE:36270395</t>
  </si>
  <si>
    <t>Synthesis and catalytic performance of banana cellulose nanofibres grafted with poly(e-caprolactone) in a novel two-dimensional zinc(II) metal-organic framework</t>
  </si>
  <si>
    <t>Pang, Jinying; Gao, Qifeng; Yin, Lili; Zhang, Shuhua</t>
  </si>
  <si>
    <t>568-577</t>
  </si>
  <si>
    <t>https://www.webofscience.com/api/gateway?GWVersion=2&amp;SrcAuth=InCites&amp;SrcApp=tsm_test&amp;DestApp=WOS_CPL&amp;DestLinkType=FullRecord&amp;KeyUT=ISI:000906936000001</t>
  </si>
  <si>
    <t>WOS:000653736800018</t>
  </si>
  <si>
    <t>10.1016/j.jes.2020.12.008</t>
  </si>
  <si>
    <t>MEDLINE:33985724</t>
  </si>
  <si>
    <t>Surface-enhanced Raman scattering for mixing state characterization of individual fine particles during a haze episode in Beijing, China</t>
  </si>
  <si>
    <t>Chen, Hui; Duan, Fengkui; Du, Jingjing; Yin, Ranhao; Zhu, Lidan; Dong, Jinlu; He, Kebin; Sun, Zhenli; Wang, Suhua</t>
  </si>
  <si>
    <t>216-224</t>
  </si>
  <si>
    <t>https://www.webofscience.com/api/gateway?GWVersion=2&amp;SrcAuth=InCites&amp;SrcApp=tsm_test&amp;DestApp=WOS_CPL&amp;DestLinkType=FullRecord&amp;KeyUT=ISI:000653736800018</t>
  </si>
  <si>
    <t>WOS:000954435400001</t>
  </si>
  <si>
    <t>10.1016/j.ecolind.2023.110141</t>
  </si>
  <si>
    <t>Supply-demand measurement and spatial allocation of Sponge facilities for Sponge city construction</t>
  </si>
  <si>
    <t>Wang, Mo; Yuan, Haojun; Zhang, Dongqing; Qi, Jinda; Rao, Qiuyi; Li, Jianjun; Tan, Soon Keat</t>
  </si>
  <si>
    <t>ECOLOGICAL INDICATORS</t>
  </si>
  <si>
    <t>https://www.webofscience.com/api/gateway?GWVersion=2&amp;SrcAuth=InCites&amp;SrcApp=tsm_test&amp;DestApp=WOS_CPL&amp;DestLinkType=FullRecord&amp;KeyUT=ISI:000954435400001</t>
  </si>
  <si>
    <t>WOS:000762796900001</t>
  </si>
  <si>
    <t>10.3390/ma15041483</t>
  </si>
  <si>
    <t>MEDLINE:35208021</t>
  </si>
  <si>
    <t>Study on Delamination Damage of CFRP Laminates Based on Acoustic Emission and Micro Visualization</t>
  </si>
  <si>
    <t>Li, Wei; Liu, Yinghonglin; Jiang, Peng; Guo, Fuping; Cheng, Jiahao</t>
  </si>
  <si>
    <t>https://www.webofscience.com/api/gateway?GWVersion=2&amp;SrcAuth=InCites&amp;SrcApp=tsm_test&amp;DestApp=WOS_CPL&amp;DestLinkType=FullRecord&amp;KeyUT=ISI:000762796900001</t>
  </si>
  <si>
    <t>WOS:000863318000005</t>
  </si>
  <si>
    <t>10.1016/j.ceramint.2022.07.158</t>
  </si>
  <si>
    <t>Structural and temperature-dependent magnetic characteristics of Ho doped CoFe2O4 nanostructures</t>
  </si>
  <si>
    <t>Nairan, Adeela; Khan, Usman; Wu, Dang; Gao, Junkuo</t>
  </si>
  <si>
    <t>32164-32172</t>
  </si>
  <si>
    <t>https://www.webofscience.com/api/gateway?GWVersion=2&amp;SrcAuth=InCites&amp;SrcApp=tsm_test&amp;DestApp=WOS_CPL&amp;DestLinkType=FullRecord&amp;KeyUT=ISI:000863318000005</t>
  </si>
  <si>
    <t>WOS:000648333800057</t>
  </si>
  <si>
    <t>10.1109/LCOMM.2020.3044334</t>
  </si>
  <si>
    <t>Robust Spectrum Sensing Based on Correlation for Cognitive Radio Networks With Uncalibrated Multiple Antennas</t>
  </si>
  <si>
    <t>Chen, An-Zhi; Shi, Zhi-Ping; Liang, Gen; Sun, Guoxi</t>
  </si>
  <si>
    <t>1665-1668</t>
  </si>
  <si>
    <t>https://www.webofscience.com/api/gateway?GWVersion=2&amp;SrcAuth=InCites&amp;SrcApp=tsm_test&amp;DestApp=WOS_CPL&amp;DestLinkType=FullRecord&amp;KeyUT=ISI:000648333800057</t>
  </si>
  <si>
    <t>WOS:000868890400008</t>
  </si>
  <si>
    <t>10.6023/cjoc202204002</t>
  </si>
  <si>
    <t>Research Progress of Sulfoxonium Ylides in the Construction of Five/Six-Membered Nitrogen-Containing Heterocycles</t>
  </si>
  <si>
    <t>Zhang Jianto; Zhang Cong; Zheng Zidong; Zhou Peng; Liu Weibing</t>
  </si>
  <si>
    <t>2745-2759</t>
  </si>
  <si>
    <t>https://www.webofscience.com/api/gateway?GWVersion=2&amp;SrcAuth=InCites&amp;SrcApp=tsm_test&amp;DestApp=WOS_CPL&amp;DestLinkType=FullRecord&amp;KeyUT=ISI:000868890400008</t>
  </si>
  <si>
    <t>WOS:000376926400006</t>
  </si>
  <si>
    <t>10.1007/s00779-016-0925-9</t>
  </si>
  <si>
    <t>RPR: recommendation for passengers by roads based on cloud computing and taxis traces data</t>
  </si>
  <si>
    <t>Jing, Weipeng; Hu, Likun; Shu, Lei; Mukherjee, Mithun; Hara, Takahiro</t>
  </si>
  <si>
    <t>337-347</t>
  </si>
  <si>
    <t>https://www.webofscience.com/api/gateway?GWVersion=2&amp;SrcAuth=InCites&amp;SrcApp=tsm_test&amp;DestApp=WOS_CPL&amp;DestLinkType=FullRecord&amp;KeyUT=ISI:000376926400006</t>
  </si>
  <si>
    <t>WOS:000586294600001</t>
  </si>
  <si>
    <t>10.1002/ece3.6938</t>
  </si>
  <si>
    <t>MEDLINE:33304543</t>
  </si>
  <si>
    <t>Priority effects and competition by a native species inhibit an invasive species and may assist restoration</t>
  </si>
  <si>
    <t>Yu, Hanxia; Yue, Maofeng; Wang, Cui; Le Roux, Johannes J.; Peng, Changlian; Li, Weihua</t>
  </si>
  <si>
    <t>13355-13369</t>
  </si>
  <si>
    <t>https://www.webofscience.com/api/gateway?GWVersion=2&amp;SrcAuth=InCites&amp;SrcApp=tsm_test&amp;DestApp=WOS_CPL&amp;DestLinkType=FullRecord&amp;KeyUT=ISI:000586294600001</t>
  </si>
  <si>
    <t>WOS:000575129700056</t>
  </si>
  <si>
    <t>10.1016/j.petrol.2020.107276</t>
  </si>
  <si>
    <t>Petroleum migration and accumulation in the Liuchu area of Raoyang Sag, Bohai Bay Basin, China</t>
  </si>
  <si>
    <t>Song, Jianyang; Huo, Zhipeng; Fu, Guang; Hu, Ming; Sun, Tongwen; Liu, Zhe; Wang, Wei; Liu, Luofu</t>
  </si>
  <si>
    <t>https://www.webofscience.com/api/gateway?GWVersion=2&amp;SrcAuth=InCites&amp;SrcApp=tsm_test&amp;DestApp=WOS_CPL&amp;DestLinkType=FullRecord&amp;KeyUT=ISI:000575129700056</t>
  </si>
  <si>
    <t>WOS:000866714700004</t>
  </si>
  <si>
    <t>10.1007/s00604-022-05509-w</t>
  </si>
  <si>
    <t>MEDLINE:36217040</t>
  </si>
  <si>
    <t>Paper-based device for the selective determination of doxycycline antibiotic based on the turn-on fluorescence of bovine serum albumin-coated copper nanoclusters</t>
  </si>
  <si>
    <t>Bu, Yiming; Yin, Ranhao; Yu, Long; Su, Pengchen; Li, Zibiao; Ye, Enyi; Loh, Xian Jun; Zhu, Houjuan; Wang, Suhua</t>
  </si>
  <si>
    <t>https://www.webofscience.com/api/gateway?GWVersion=2&amp;SrcAuth=InCites&amp;SrcApp=tsm_test&amp;DestApp=WOS_CPL&amp;DestLinkType=FullRecord&amp;KeyUT=ISI:000866714700004</t>
  </si>
  <si>
    <t>WOS:000915285700001</t>
  </si>
  <si>
    <t>10.3390/ijerph20021017</t>
  </si>
  <si>
    <t>MEDLINE:36673774</t>
  </si>
  <si>
    <t>Organophosphate Pesticides and Pyrethroids in Farmland of the Pearl River Delta, China: Regional Residue, Distributions and Risks</t>
  </si>
  <si>
    <t>Yao, Runlin; Yao, Siyu; Ai, Tao; Huang, Jiahui; Liu, Yang; Sun, Jianteng</t>
  </si>
  <si>
    <t>https://www.webofscience.com/api/gateway?GWVersion=2&amp;SrcAuth=InCites&amp;SrcApp=tsm_test&amp;DestApp=WOS_CPL&amp;DestLinkType=FullRecord&amp;KeyUT=ISI:000915285700001</t>
  </si>
  <si>
    <t>WOS:000959721500001</t>
  </si>
  <si>
    <t>10.3390/molecules28062435</t>
  </si>
  <si>
    <t>MEDLINE:36985406</t>
  </si>
  <si>
    <t>One-Pot Synthesis of N-Doped NiO for Enhanced Photocatalytic CO2 Reduction with Efficient Charge Transfer</t>
  </si>
  <si>
    <t>Wang, Fulin; Yu, Zhenzhen; Shi, Kaiyang; Li, Xiangwei; Lu, Kangqiang; Huang, Weiya; Yu, Changlin; Yang, Kai</t>
  </si>
  <si>
    <t>https://www.webofscience.com/api/gateway?GWVersion=2&amp;SrcAuth=InCites&amp;SrcApp=tsm_test&amp;DestApp=WOS_CPL&amp;DestLinkType=FullRecord&amp;KeyUT=ISI:000959721500001</t>
  </si>
  <si>
    <t>WOS:000737932800002</t>
  </si>
  <si>
    <t>10.1007/s00604-021-05134-z</t>
  </si>
  <si>
    <t>MEDLINE:34978598</t>
  </si>
  <si>
    <t>On-site detection of As(III) based on silver nanoparticles aggregation mediated by phosphates using surface-enhanced Raman scattering (SERS)</t>
  </si>
  <si>
    <t>Ge, Hongwei; Yin, Ranhao; Su, Pengchen; Yu, Long; Lei, Ming; Sun, Mingtai; Sun, Zhenli; Wang, Suhua</t>
  </si>
  <si>
    <t>https://www.webofscience.com/api/gateway?GWVersion=2&amp;SrcAuth=InCites&amp;SrcApp=tsm_test&amp;DestApp=WOS_CPL&amp;DestLinkType=FullRecord&amp;KeyUT=ISI:000737932800002</t>
  </si>
  <si>
    <t>WOS:000835497100003</t>
  </si>
  <si>
    <t>10.1016/j.foodchem.2022.133741</t>
  </si>
  <si>
    <t>MEDLINE:35878444</t>
  </si>
  <si>
    <t>Monosaccharide composition and in vivo immuno-stimulatory potential of soluble yam (Dioscorea opposita Thunb.) polysaccharides in response to a covalent Se incorporation</t>
  </si>
  <si>
    <t>Guan, Qing-Yun; Zhao, Xin-Huai</t>
  </si>
  <si>
    <t>https://www.webofscience.com/api/gateway?GWVersion=2&amp;SrcAuth=InCites&amp;SrcApp=tsm_test&amp;DestApp=WOS_CPL&amp;DestLinkType=FullRecord&amp;KeyUT=ISI:000835497100003</t>
  </si>
  <si>
    <t>WOS:000947897900001</t>
  </si>
  <si>
    <t>10.1016/j.envpol.2023.121352</t>
  </si>
  <si>
    <t>MEDLINE:36841421</t>
  </si>
  <si>
    <t>Mechanism and security of UV driven sodium percarbonate for sulfamethoxazole degradation using DFT and metabolomic analysis</t>
  </si>
  <si>
    <t>Yu, Xiaolong; Jin, Xu; Li, Meng; Yu, Yuanyuan; Liu, Hang; Zhou, Rujin; Yin, Aiguo; Shi, Junyi; Sun, Jianteng; Zhu, Lizhong</t>
  </si>
  <si>
    <t>https://www.webofscience.com/api/gateway?GWVersion=2&amp;SrcAuth=InCites&amp;SrcApp=tsm_test&amp;DestApp=WOS_CPL&amp;DestLinkType=FullRecord&amp;KeyUT=ISI:000947897900001</t>
  </si>
  <si>
    <t>WOS:000803179100001</t>
  </si>
  <si>
    <t>10.3390/agronomy12051013</t>
  </si>
  <si>
    <t>Low-Cost Smart Farm Irrigation Systems in Kherson Province: Feasibility Study</t>
  </si>
  <si>
    <t>Bazaluk, Oleg; Havrysh, Valerii; Nitsenko, Vitalii; Mazur, Yuliia; Lavrenko, Sergiy</t>
  </si>
  <si>
    <t>AGRONOMY-BASEL</t>
  </si>
  <si>
    <t>https://www.webofscience.com/api/gateway?GWVersion=2&amp;SrcAuth=InCites&amp;SrcApp=tsm_test&amp;DestApp=WOS_CPL&amp;DestLinkType=FullRecord&amp;KeyUT=ISI:000803179100001</t>
  </si>
  <si>
    <t>WOS:000340595900010</t>
  </si>
  <si>
    <t>10.1007/s11036-014-0517-8</t>
  </si>
  <si>
    <t>Locating in Crowdsourcing-Based DataSpace: Wireless Indoor Localization without Special Devices</t>
  </si>
  <si>
    <t>Chen, Yuanfang; Shu, Lei; Ortiz, Antonio M.; Crespi, Noel; Lv, Lin</t>
  </si>
  <si>
    <t>534-542</t>
  </si>
  <si>
    <t>https://www.webofscience.com/api/gateway?GWVersion=2&amp;SrcAuth=InCites&amp;SrcApp=tsm_test&amp;DestApp=WOS_CPL&amp;DestLinkType=FullRecord&amp;KeyUT=ISI:000340595900010</t>
  </si>
  <si>
    <t>WOS:000646579300018</t>
  </si>
  <si>
    <t>10.1016/j.tetlet.2021.153048</t>
  </si>
  <si>
    <t>Ligand-free copper-catalyzed direct amidation of diaryliodonium salts using nitriles as amidation reagents</t>
  </si>
  <si>
    <t>Cheng, Hui-cheng; Zhou, Lichao; Zhou, Xuming; Ma, Jiao-li; Guo, Penghu; Zhang, Yang; Ji, Hong-bing</t>
  </si>
  <si>
    <t>https://www.webofscience.com/api/gateway?GWVersion=2&amp;SrcAuth=InCites&amp;SrcApp=tsm_test&amp;DestApp=WOS_CPL&amp;DestLinkType=FullRecord&amp;KeyUT=ISI:000646579300018</t>
  </si>
  <si>
    <t>WOS:000445364000016</t>
  </si>
  <si>
    <t>10.1109/TIP.2018.2866688</t>
  </si>
  <si>
    <t>MEDLINE:30136940</t>
  </si>
  <si>
    <t>Learning Match Kernels on Grassmann Manifolds for Action Recognition</t>
  </si>
  <si>
    <t>Zhang, Lei; Zhen, Xiantong; Shao, Ling; Song, Jingkuan</t>
  </si>
  <si>
    <t>205-215</t>
  </si>
  <si>
    <t>https://www.webofscience.com/api/gateway?GWVersion=2&amp;SrcAuth=InCites&amp;SrcApp=tsm_test&amp;DestApp=WOS_CPL&amp;DestLinkType=FullRecord&amp;KeyUT=ISI:000445364000016</t>
  </si>
  <si>
    <t>WOS:000798961500002</t>
  </si>
  <si>
    <t>10.1016/j.engfailanal.2022.106187</t>
  </si>
  <si>
    <t>Investigation of corrosion sequence in the overhead pipeline of H2S stripper column through CFD models</t>
  </si>
  <si>
    <t>Liu, Wei; Lyu, Yunrong; Duan, Zhihong; Li, Weiming; Yu, Wei</t>
  </si>
  <si>
    <t>https://www.webofscience.com/api/gateway?GWVersion=2&amp;SrcAuth=InCites&amp;SrcApp=tsm_test&amp;DestApp=WOS_CPL&amp;DestLinkType=FullRecord&amp;KeyUT=ISI:000798961500002</t>
  </si>
  <si>
    <t>WOS:000787578500001</t>
  </si>
  <si>
    <t>10.1111/wre.12534</t>
  </si>
  <si>
    <t>Interactive effects of allelopathy and arbuscular mycorrhizal fungi on the competition between the invasive species Bidens alba and its native congener Bidens biternata</t>
  </si>
  <si>
    <t>Cheng, Jun-Kang; Cao, Meng-Yan; Yang, Heng-Rong; Yue, Mao-Feng; Xin, Guo-Rong; Chen, Bao-Ming</t>
  </si>
  <si>
    <t>WEED RESEARCH</t>
  </si>
  <si>
    <t>268-276</t>
  </si>
  <si>
    <t>https://www.webofscience.com/api/gateway?GWVersion=2&amp;SrcAuth=InCites&amp;SrcApp=tsm_test&amp;DestApp=WOS_CPL&amp;DestLinkType=FullRecord&amp;KeyUT=ISI:000787578500001</t>
  </si>
  <si>
    <t>WOS:001111927000001</t>
  </si>
  <si>
    <t>10.1016/j.jhazmat.2023.132950</t>
  </si>
  <si>
    <t>MEDLINE:37952335</t>
  </si>
  <si>
    <t>Intelligent quantitative recognition of sulfide using machine learning-based ratiometric fluorescence probe of metal-organic framework UiO-66-NH2/ Ppix</t>
  </si>
  <si>
    <t>Wang, Degui; Yu, Long; Li, Xin; Lu, Yunfei; Niu, Chaoqun; Fan, Penghui; Zhu, Houjuan; Chen, Bing; Wang, Suhua</t>
  </si>
  <si>
    <t>https://www.webofscience.com/api/gateway?GWVersion=2&amp;SrcAuth=InCites&amp;SrcApp=tsm_test&amp;DestApp=WOS_CPL&amp;DestLinkType=FullRecord&amp;KeyUT=ISI:001111927000001</t>
  </si>
  <si>
    <t>WOS:000722923700005</t>
  </si>
  <si>
    <t>10.1016/j.cej.2021.132276</t>
  </si>
  <si>
    <t>Insights into the molecular interaction between poly (vinylpyrrolidone)-iodine disinfection system and polypropylene microplastics in aquatic environment</t>
  </si>
  <si>
    <t>Ma, Jinling; Zhang, Yang; Zhang, Dongqing; Niu, Xiaojun; Lin, Zhang</t>
  </si>
  <si>
    <t>https://www.webofscience.com/api/gateway?GWVersion=2&amp;SrcAuth=InCites&amp;SrcApp=tsm_test&amp;DestApp=WOS_CPL&amp;DestLinkType=FullRecord&amp;KeyUT=ISI:000722923700005</t>
  </si>
  <si>
    <t>WOS:000740229000001</t>
  </si>
  <si>
    <t>10.1016/j.jcou.2021.101868</t>
  </si>
  <si>
    <t>Insight into water-enhanced CO2 extraction in the treatment of oily sludge</t>
  </si>
  <si>
    <t>Qin, Huibo; Wu, Xiaofei; Zheng, Yi-Xuan; Zhang, Yu; Meng, Xiuhong; Duan, Linhai; Sun, Changyu; Chen, Guangjin</t>
  </si>
  <si>
    <t>https://www.webofscience.com/api/gateway?GWVersion=2&amp;SrcAuth=InCites&amp;SrcApp=tsm_test&amp;DestApp=WOS_CPL&amp;DestLinkType=FullRecord&amp;KeyUT=ISI:000740229000001</t>
  </si>
  <si>
    <t>WOS:000780149000001</t>
  </si>
  <si>
    <t>10.3389/fenvs.2022.878977</t>
  </si>
  <si>
    <t>Innovative Activities in the Sphere of Mining Process Management</t>
  </si>
  <si>
    <t>Bazaluk, Oleg; Ashcheulova, Oleksandra; Mamaikin, Oleksandr; Khorolskyi, Andrii; Lozynskyi, Vasyl; Saik, Pavlo</t>
  </si>
  <si>
    <t>https://www.webofscience.com/api/gateway?GWVersion=2&amp;SrcAuth=InCites&amp;SrcApp=tsm_test&amp;DestApp=WOS_CPL&amp;DestLinkType=FullRecord&amp;KeyUT=ISI:000780149000001</t>
  </si>
  <si>
    <t>WOS:001092777600001</t>
  </si>
  <si>
    <t>10.1016/j.pce.2023.103447</t>
  </si>
  <si>
    <t>Identification of urban functional zones in Macau Peninsula based on POI data and remote information sensors technology for sustainable development</t>
  </si>
  <si>
    <t>Pan, Chen; Wu, Shengzhen; Li, Enlong; Li, Haibo; Liu, Xiaodong</t>
  </si>
  <si>
    <t>PHYSICS AND CHEMISTRY OF THE EARTH</t>
  </si>
  <si>
    <t>https://www.webofscience.com/api/gateway?GWVersion=2&amp;SrcAuth=InCites&amp;SrcApp=tsm_test&amp;DestApp=WOS_CPL&amp;DestLinkType=FullRecord&amp;KeyUT=ISI:001092777600001</t>
  </si>
  <si>
    <t>WOS:000891212500007</t>
  </si>
  <si>
    <t>10.1016/j.orgel.2022.106614</t>
  </si>
  <si>
    <t>ITO-free organic solar cells with oxide/metal/oxide multilayer structure cathode</t>
  </si>
  <si>
    <t>Qian, Rui; Liao, Junchen; Luo, Guoping; Wu, Hongbin</t>
  </si>
  <si>
    <t>ORGANIC ELECTRONICS</t>
  </si>
  <si>
    <t>https://www.webofscience.com/api/gateway?GWVersion=2&amp;SrcAuth=InCites&amp;SrcApp=tsm_test&amp;DestApp=WOS_CPL&amp;DestLinkType=FullRecord&amp;KeyUT=ISI:000891212500007</t>
  </si>
  <si>
    <t>WOS:000885259900004</t>
  </si>
  <si>
    <t>Hydrogen permeation barriers and preparation techniques: A review</t>
  </si>
  <si>
    <t>Xiao, Shu; Meng, Xinyu; Shi, Kejun; Liu, Liangliang; Wu, Hao; Lian, Weiqi; Zhou, Chilou; Lyu, Yunrong; Chu, Paul K.</t>
  </si>
  <si>
    <t>JOURNAL OF VACUUM SCIENCE &amp; TECHNOLOGY A</t>
  </si>
  <si>
    <t>https://www.webofscience.com/api/gateway?GWVersion=2&amp;SrcAuth=InCites&amp;SrcApp=tsm_test&amp;DestApp=WOS_CPL&amp;DestLinkType=FullRecord&amp;KeyUT=ISI:000885259900004</t>
  </si>
  <si>
    <t>WOS:000786462200001</t>
  </si>
  <si>
    <t>10.1080/10408398.2022.2064811</t>
  </si>
  <si>
    <t>MEDLINE:35435771</t>
  </si>
  <si>
    <t>How does a celiac iceberg really float? The relationship between celiac disease and gluten</t>
  </si>
  <si>
    <t>Zhu, Xiaoxue; Zhao, Xin-Huai; Zhang, Qiang; Zhang, Na; Soladoye, Olugbenga P.; Aluko, Rotimi E.; Zhang, Yuhao; Fu, Yu</t>
  </si>
  <si>
    <t>CRITICAL REVIEWS IN FOOD SCIENCE AND NUTRITION</t>
  </si>
  <si>
    <t>9233-9261</t>
  </si>
  <si>
    <t>https://www.webofscience.com/api/gateway?GWVersion=2&amp;SrcAuth=InCites&amp;SrcApp=tsm_test&amp;DestApp=WOS_CPL&amp;DestLinkType=FullRecord&amp;KeyUT=ISI:000786462200001</t>
  </si>
  <si>
    <t>WOS:000914976100001</t>
  </si>
  <si>
    <t>10.1016/j.talanta.2022.124205</t>
  </si>
  <si>
    <t>MEDLINE:36580812</t>
  </si>
  <si>
    <t>Highly selective and sensitive determination of ceftriaxone sodium using nitrogen-rich carbon dots based on ratiometric fluorescence</t>
  </si>
  <si>
    <t>Zhang, Qiang; Wang, Lingxiao; Su, Pengchen; Yu, Long; Yin, Ranhao; Bu, Yiming; Hao, Xiangyang; Sun, Mingtai; Wang, Suhua</t>
  </si>
  <si>
    <t>https://www.webofscience.com/api/gateway?GWVersion=2&amp;SrcAuth=InCites&amp;SrcApp=tsm_test&amp;DestApp=WOS_CPL&amp;DestLinkType=FullRecord&amp;KeyUT=ISI:000914976100001</t>
  </si>
  <si>
    <t>WOS:000951741500001</t>
  </si>
  <si>
    <t>10.1002/aoc.7066</t>
  </si>
  <si>
    <t>Highly efficient and facile removal of As(V) from water by using Pb-MOF with higher stable and fluorescence</t>
  </si>
  <si>
    <t>Zhang, Chong; Qin, Yan; Ke, Zhilin; Yin, Lili; Xiao, Yu; Zhang, Shuhua</t>
  </si>
  <si>
    <t>https://www.webofscience.com/api/gateway?GWVersion=2&amp;SrcAuth=InCites&amp;SrcApp=tsm_test&amp;DestApp=WOS_CPL&amp;DestLinkType=FullRecord&amp;KeyUT=ISI:000951741500001</t>
  </si>
  <si>
    <t>WOS:000812034800002</t>
  </si>
  <si>
    <t>10.1007/s10854-022-08452-x</t>
  </si>
  <si>
    <t>High-performance gas sensor based on GO/In2O3 nanocomposite for ethanol detection</t>
  </si>
  <si>
    <t>Ma, Xiangyun; Yuan, Yaru; Peng, Junxiang; Sun, Mingtai; Chen, Zhongshan; Yin, Ranhao; Su, Pengchen; Wang, Xiangke; Wang, Suhua</t>
  </si>
  <si>
    <t>15460-15472</t>
  </si>
  <si>
    <t>https://www.webofscience.com/api/gateway?GWVersion=2&amp;SrcAuth=InCites&amp;SrcApp=tsm_test&amp;DestApp=WOS_CPL&amp;DestLinkType=FullRecord&amp;KeyUT=ISI:000812034800002</t>
  </si>
  <si>
    <t>WOS:000766802600013</t>
  </si>
  <si>
    <t>10.1016/j.scitotenv.2022.153480</t>
  </si>
  <si>
    <t>MEDLINE:35093346</t>
  </si>
  <si>
    <t>Hierarchical health risk assessment and influence factors of an ecological post-restoration oil shale mining area based on metal bioavailability</t>
  </si>
  <si>
    <t>Ma, Tengfei; Luo, Hanjin; Huang, Kaibo; Tao, Xueqin; Sun, Jianteng; Lu, Guining</t>
  </si>
  <si>
    <t>https://www.webofscience.com/api/gateway?GWVersion=2&amp;SrcAuth=InCites&amp;SrcApp=tsm_test&amp;DestApp=WOS_CPL&amp;DestLinkType=FullRecord&amp;KeyUT=ISI:000766802600013</t>
  </si>
  <si>
    <t>WOS:000732347800001</t>
  </si>
  <si>
    <t>10.1109/TCYB.2021.3062058</t>
  </si>
  <si>
    <t>MEDLINE:33729981</t>
  </si>
  <si>
    <t>Hessian Semisupervised Scatter Regularized Classification Model With Geometric and Discriminative Information for Nonlinear Process</t>
  </si>
  <si>
    <t>Wei, Chihang; Zuo, Liyun; Zhang, Xinmin; Song, Zhihuan</t>
  </si>
  <si>
    <t>8862-8875</t>
  </si>
  <si>
    <t>https://www.webofscience.com/api/gateway?GWVersion=2&amp;SrcAuth=InCites&amp;SrcApp=tsm_test&amp;DestApp=WOS_CPL&amp;DestLinkType=FullRecord&amp;KeyUT=ISI:000732347800001</t>
  </si>
  <si>
    <t>WOS:000948231800001</t>
  </si>
  <si>
    <t>10.3390/molecules28052271</t>
  </si>
  <si>
    <t>MEDLINE:36903516</t>
  </si>
  <si>
    <t>H-rGO-Pd NPs Nanozyme Enhanced Silver Deposition Strategy for Electrochemical Detection of Glypican-3</t>
  </si>
  <si>
    <t>Li, Guiyin; Wang, Bo; Li, Ling; Li, Xinhao; Yan, Ruijie; Liang, Jintao; Zhou, Xinchun; Li, Liuxun; Zhou, Zhide</t>
  </si>
  <si>
    <t>https://www.webofscience.com/api/gateway?GWVersion=2&amp;SrcAuth=InCites&amp;SrcApp=tsm_test&amp;DestApp=WOS_CPL&amp;DestLinkType=FullRecord&amp;KeyUT=ISI:000948231800001</t>
  </si>
  <si>
    <t>WOS:000474829100001</t>
  </si>
  <si>
    <t>10.7717/peerj.7263</t>
  </si>
  <si>
    <t>MEDLINE:31338257</t>
  </si>
  <si>
    <t>Genomics analysis of genes encoding respiratory burst oxidase homologs (RBOHs) in jatropha and the comparison with castor bean</t>
  </si>
  <si>
    <t>Zhao, Yongguo; Zou, Zhi</t>
  </si>
  <si>
    <t>https://www.webofscience.com/api/gateway?GWVersion=2&amp;SrcAuth=InCites&amp;SrcApp=tsm_test&amp;DestApp=WOS_CPL&amp;DestLinkType=FullRecord&amp;KeyUT=ISI:000474829100001</t>
  </si>
  <si>
    <t>WOS:000764758600001</t>
  </si>
  <si>
    <t>10.1186/s12864-022-08412-z</t>
  </si>
  <si>
    <t>MEDLINE:35246041</t>
  </si>
  <si>
    <t>Genomic insights into lineage-specific evolution of the oleosin family in Euphorbiaceae</t>
  </si>
  <si>
    <t>Zou, Zhi; Zhao, Yongguo; Zhang, Li</t>
  </si>
  <si>
    <t>BMC GENOMICS</t>
  </si>
  <si>
    <t>https://www.webofscience.com/api/gateway?GWVersion=2&amp;SrcAuth=InCites&amp;SrcApp=tsm_test&amp;DestApp=WOS_CPL&amp;DestLinkType=FullRecord&amp;KeyUT=ISI:000764758600001</t>
  </si>
  <si>
    <t>WOS:000663935000031</t>
  </si>
  <si>
    <t>10.1021/acsomega.1c01167</t>
  </si>
  <si>
    <t>MEDLINE:34151085</t>
  </si>
  <si>
    <t>Galangin and Kaempferol Alleviate the Indomethacin-Caused Cytotoxicity and Barrier Loss in Rat Intestinal Epithelial (IEC-6) Cells Via Mediating JNK/Src Activation</t>
  </si>
  <si>
    <t>Fan, Jing; Zhao, Xin-Huai; Zhao, Jun-Ren; Li, Bai-Ru</t>
  </si>
  <si>
    <t>15046-15056</t>
  </si>
  <si>
    <t>https://www.webofscience.com/api/gateway?GWVersion=2&amp;SrcAuth=InCites&amp;SrcApp=tsm_test&amp;DestApp=WOS_CPL&amp;DestLinkType=FullRecord&amp;KeyUT=ISI:000663935000031</t>
  </si>
  <si>
    <t>WOS:000454969400045</t>
  </si>
  <si>
    <t>10.1016/j.compeleceng.2018.01.025</t>
  </si>
  <si>
    <t>Fractal and multi-fractal features of the broadband power line communication signals</t>
  </si>
  <si>
    <t>COMPUTERS &amp; ELECTRICAL ENGINEERING</t>
  </si>
  <si>
    <t>566-576</t>
  </si>
  <si>
    <t>https://www.webofscience.com/api/gateway?GWVersion=2&amp;SrcAuth=InCites&amp;SrcApp=tsm_test&amp;DestApp=WOS_CPL&amp;DestLinkType=FullRecord&amp;KeyUT=ISI:000454969400045</t>
  </si>
  <si>
    <t>WOS:000494051000010</t>
  </si>
  <si>
    <t>10.1007/s00521-018-3955-6</t>
  </si>
  <si>
    <t>First break of the seismic signals in oil exploration based on information theory</t>
  </si>
  <si>
    <t>Zhang, Qiu-Jing; Zhai, Ming-Yue</t>
  </si>
  <si>
    <t>8229-8237</t>
  </si>
  <si>
    <t>https://www.webofscience.com/api/gateway?GWVersion=2&amp;SrcAuth=InCites&amp;SrcApp=tsm_test&amp;DestApp=WOS_CPL&amp;DestLinkType=FullRecord&amp;KeyUT=ISI:000494051000010</t>
  </si>
  <si>
    <t>WOS:000549850500007</t>
  </si>
  <si>
    <t>10.1109/ACCESS.2020.2989460</t>
  </si>
  <si>
    <t>Fault Diagnosis Based on Multi-Scale Redefined Dimensionless Indicators and Density Peak Clustering With Geodesic Distances</t>
  </si>
  <si>
    <t>Hu, Qin; Zhang, Qi; Si, Xiao-Sheng; Qin, Ai-Song; Zhang, Qing-hua</t>
  </si>
  <si>
    <t>84777-84791</t>
  </si>
  <si>
    <t>https://www.webofscience.com/api/gateway?GWVersion=2&amp;SrcAuth=InCites&amp;SrcApp=tsm_test&amp;DestApp=WOS_CPL&amp;DestLinkType=FullRecord&amp;KeyUT=ISI:000549850500007</t>
  </si>
  <si>
    <t>WOS:000472718400001</t>
  </si>
  <si>
    <t>10.1109/ACCESS.2019.2916785</t>
  </si>
  <si>
    <t>Fault Detection for Closed-Loop Control Systems Based on Parity Space Transformation</t>
  </si>
  <si>
    <t>Sun, Bowen; Wang, Jiongqi; He, Zhangming; Qin, Yongrui; Wang, Dayi; Zhou, Haiyin</t>
  </si>
  <si>
    <t>75153-75165</t>
  </si>
  <si>
    <t>https://www.webofscience.com/api/gateway?GWVersion=2&amp;SrcAuth=InCites&amp;SrcApp=tsm_test&amp;DestApp=WOS_CPL&amp;DestLinkType=FullRecord&amp;KeyUT=ISI:000472718400001</t>
  </si>
  <si>
    <t>WOS:000792409400001</t>
  </si>
  <si>
    <t>10.1039/d2se00080f</t>
  </si>
  <si>
    <t>Facile preparation of N-doped graphitic carbon encapsulated nickel catalysts for transfer hydrogenolysis of lignin β-O-4 model compounds to aromatics</t>
  </si>
  <si>
    <t>Tan, Hua; Li, Xuecheng; Ma, Hao; Yang, Xiaolin; Zhan, Tong; Xie, Wenyu; Wang, Suhua; Zhu, Jiaping</t>
  </si>
  <si>
    <t>2745-2754</t>
  </si>
  <si>
    <t>https://www.webofscience.com/api/gateway?GWVersion=2&amp;SrcAuth=InCites&amp;SrcApp=tsm_test&amp;DestApp=WOS_CPL&amp;DestLinkType=FullRecord&amp;KeyUT=ISI:000792409400001</t>
  </si>
  <si>
    <t>WOS:000848549400002</t>
  </si>
  <si>
    <t>10.1016/j.isci.2022.104895</t>
  </si>
  <si>
    <t>MEDLINE:36039301</t>
  </si>
  <si>
    <t>Existence and distribution of novel phylotypes of Nitrospira in water columnsof the South China Sea</t>
  </si>
  <si>
    <t>Sun, Wei; Jiao, Lijing; Wu, Jiapeng; Ye, Jiaqi; Wei, Mingken; Hong, Yiguo</t>
  </si>
  <si>
    <t>Microbiology</t>
  </si>
  <si>
    <t>https://www.webofscience.com/api/gateway?GWVersion=2&amp;SrcAuth=InCites&amp;SrcApp=tsm_test&amp;DestApp=WOS_CPL&amp;DestLinkType=FullRecord&amp;KeyUT=ISI:000848549400002</t>
  </si>
  <si>
    <t>WOS:000592915100001</t>
  </si>
  <si>
    <t>10.3390/e22111307</t>
  </si>
  <si>
    <t>MEDLINE:33287072</t>
  </si>
  <si>
    <t>Estimation of the Reliability of a Stress-Strength System from Poisson Half Logistic Distribution</t>
  </si>
  <si>
    <t>Muhammad, Isyaku; Wang, Xingang; Li, Changyou; Yan, Mingming; Chang, Miaoxin</t>
  </si>
  <si>
    <t>ENTROPY</t>
  </si>
  <si>
    <t>https://www.webofscience.com/api/gateway?GWVersion=2&amp;SrcAuth=InCites&amp;SrcApp=tsm_test&amp;DestApp=WOS_CPL&amp;DestLinkType=FullRecord&amp;KeyUT=ISI:000592915100001</t>
  </si>
  <si>
    <t>WOS:000689210100001</t>
  </si>
  <si>
    <t>10.3390/e23080946</t>
  </si>
  <si>
    <t>MEDLINE:34441086</t>
  </si>
  <si>
    <t>Entropy as an Objective Function of Optimization Multimodal Transportations</t>
  </si>
  <si>
    <t>Bazaluk, Oleg; Kotenko, Sergiy; Nitsenko, Vitalii</t>
  </si>
  <si>
    <t>https://www.webofscience.com/api/gateway?GWVersion=2&amp;SrcAuth=InCites&amp;SrcApp=tsm_test&amp;DestApp=WOS_CPL&amp;DestLinkType=FullRecord&amp;KeyUT=ISI:000689210100001</t>
  </si>
  <si>
    <t>WOS:000878989400002</t>
  </si>
  <si>
    <t>10.1016/j.scitotenv.2022.159157</t>
  </si>
  <si>
    <t>MEDLINE:36195145</t>
  </si>
  <si>
    <t>Enhanced degradation of atrazine through UV/bisulfite: Mechanism, reaction pathways and toxicological analysis</t>
  </si>
  <si>
    <t>Yu, Xiaolong; Jin, Xu; Liu, Hang; Yu, Yuanyuan; Tang, Jin; Zhou, Rujin; Yin, Aiguo; Sun, Jianteng; Zhu, Lizhong</t>
  </si>
  <si>
    <t>https://www.webofscience.com/api/gateway?GWVersion=2&amp;SrcAuth=InCites&amp;SrcApp=tsm_test&amp;DestApp=WOS_CPL&amp;DestLinkType=FullRecord&amp;KeyUT=ISI:000878989400002</t>
  </si>
  <si>
    <t>WOS:000483661500019</t>
  </si>
  <si>
    <t>10.1007/s12221-019-9013-x</t>
  </si>
  <si>
    <t>Enhanced Mechanical and Processing Property of Styrene-butadiene Rubber Composites with Novel Silica-supported Reactive Processing Additive</t>
  </si>
  <si>
    <t>Li, Simin; Luo, Yuanfang; Chen Yongjun; Xu, Tiwen; Zhong, Bangchao; Jia, Zhixin; Jia, Demin</t>
  </si>
  <si>
    <t>FIBERS AND POLYMERS</t>
  </si>
  <si>
    <t>1696-1704</t>
  </si>
  <si>
    <t>https://www.webofscience.com/api/gateway?GWVersion=2&amp;SrcAuth=InCites&amp;SrcApp=tsm_test&amp;DestApp=WOS_CPL&amp;DestLinkType=FullRecord&amp;KeyUT=ISI:000483661500019</t>
  </si>
  <si>
    <t>WOS:000460395200041</t>
  </si>
  <si>
    <t>10.1016/j.petrol.2019.01.082</t>
  </si>
  <si>
    <t>Emulsification behaviors of crude oil-water system and its quantitative relationship with exergy loss rate</t>
  </si>
  <si>
    <t>Wen, Jiangbo; Luo, Haijun; Long, Zhiqin</t>
  </si>
  <si>
    <t>502-508</t>
  </si>
  <si>
    <t>https://www.webofscience.com/api/gateway?GWVersion=2&amp;SrcAuth=InCites&amp;SrcApp=tsm_test&amp;DestApp=WOS_CPL&amp;DestLinkType=FullRecord&amp;KeyUT=ISI:000460395200041</t>
  </si>
  <si>
    <t>WOS:000568184100002</t>
  </si>
  <si>
    <t>10.1007/s11042-020-09626-7</t>
  </si>
  <si>
    <t>Elastic caching solutions for content dissemination services elastic caching solutions for content dissemination services of ip-based internet technologies prospective</t>
  </si>
  <si>
    <t>Meng, Yahui; Naeem, Muhammad Ali; Sohail, Muhammad; Bashir, Ali Kashif; Ali, Rashid; Zikria, Yousaf Bin</t>
  </si>
  <si>
    <t>16997-17022</t>
  </si>
  <si>
    <t>https://www.webofscience.com/api/gateway?GWVersion=2&amp;SrcAuth=InCites&amp;SrcApp=tsm_test&amp;DestApp=WOS_CPL&amp;DestLinkType=FullRecord&amp;KeyUT=ISI:000568184100002</t>
  </si>
  <si>
    <t>WOS:000694705400006</t>
  </si>
  <si>
    <t>10.1016/j.catcom.2021.106353</t>
  </si>
  <si>
    <t>Efficient catalytic oxidation of primary benzylic C-H bonds with molecular oxygen catalyzed by cobalt porphyrins and N-hydroxyphthalimide (NHPI) in supercritical carbon dioxide</t>
  </si>
  <si>
    <t>Hu, Wei-Jie; Zhou, Xian-Tai; Sun, Mu-Zhao; Ji, Hong-Bing</t>
  </si>
  <si>
    <t>https://www.webofscience.com/api/gateway?GWVersion=2&amp;SrcAuth=InCites&amp;SrcApp=tsm_test&amp;DestApp=WOS_CPL&amp;DestLinkType=FullRecord&amp;KeyUT=ISI:000694705400006</t>
  </si>
  <si>
    <t>WOS:000855292500001</t>
  </si>
  <si>
    <t>10.3389/fpsyg.2022.890317</t>
  </si>
  <si>
    <t>MEDLINE:36106043</t>
  </si>
  <si>
    <t>Effect of social media overload on college students' academic performance under the COVID-19 quarantine</t>
  </si>
  <si>
    <t>Xu, Yan; Li, Yilan; Zhang, Qingfang; Yue, Xianghua; Ye, Yan</t>
  </si>
  <si>
    <t>https://www.webofscience.com/api/gateway?GWVersion=2&amp;SrcAuth=InCites&amp;SrcApp=tsm_test&amp;DestApp=WOS_CPL&amp;DestLinkType=FullRecord&amp;KeyUT=ISI:000855292500001</t>
  </si>
  <si>
    <t>WOS:000829455000003</t>
  </si>
  <si>
    <t>10.1016/j.solidstatesciences.2022.106965</t>
  </si>
  <si>
    <t>Effect of Barium doping on structural and magnetic properties of Nickel Ferrite</t>
  </si>
  <si>
    <t>Nairan, Adeela; Khan, Usman; Naz, Shafaq; Saeed, Mohsin; Wu, Dang; Gao, Junkuo</t>
  </si>
  <si>
    <t>https://www.webofscience.com/api/gateway?GWVersion=2&amp;SrcAuth=InCites&amp;SrcApp=tsm_test&amp;DestApp=WOS_CPL&amp;DestLinkType=FullRecord&amp;KeyUT=ISI:000829455000003</t>
  </si>
  <si>
    <t>WOS:000858910800001</t>
  </si>
  <si>
    <t>10.1016/j.mulfin.2022.100749</t>
  </si>
  <si>
    <t>Does good board governance reduce idiosyncratic risk in emerging markets? Evidence from China</t>
  </si>
  <si>
    <t>Fareed, Zeeshan; Wang, Nianyong; Shahzad, Farrukh; Shah, Syed Ghulam Meran; Iqbal, Najaf; Zulfiqar, Bushra</t>
  </si>
  <si>
    <t>JOURNAL OF MULTINATIONAL FINANCIAL MANAGEMENT</t>
  </si>
  <si>
    <t>https://www.webofscience.com/api/gateway?GWVersion=2&amp;SrcAuth=InCites&amp;SrcApp=tsm_test&amp;DestApp=WOS_CPL&amp;DestLinkType=FullRecord&amp;KeyUT=ISI:000858910800001</t>
  </si>
  <si>
    <t>WOS:000493659800009</t>
  </si>
  <si>
    <t>10.1007/s10562-019-02895-4</t>
  </si>
  <si>
    <t>Diamine-Decorated Graphene Oxide with Immobilized Gold Nanoparticles of Small Size for Alkenes Epoxidation with H2O2</t>
  </si>
  <si>
    <t>Zheng, Weiguo; Hu, Haining; Chen, Yaju; Tan, Rong; Yin, Donghong</t>
  </si>
  <si>
    <t>3328-3337</t>
  </si>
  <si>
    <t>https://www.webofscience.com/api/gateway?GWVersion=2&amp;SrcAuth=InCites&amp;SrcApp=tsm_test&amp;DestApp=WOS_CPL&amp;DestLinkType=FullRecord&amp;KeyUT=ISI:000493659800009</t>
  </si>
  <si>
    <t>WOS:000692082400001</t>
  </si>
  <si>
    <t>10.1007/s00216-021-03548-5</t>
  </si>
  <si>
    <t>MEDLINE:34476526</t>
  </si>
  <si>
    <t>Development of enzyme-free single-step immunoassays for glycocholic acid based on palladium nanoparticle-mediated signal generation</t>
  </si>
  <si>
    <t>Cui, Xiping; He, Qiyi; Yang, Huiyi; Chen, Yingshan; Shen, Ding; Eremin, Sergei A.; Mu, Yunping; Zhao, Suqing</t>
  </si>
  <si>
    <t>5733-5742</t>
  </si>
  <si>
    <t>https://www.webofscience.com/api/gateway?GWVersion=2&amp;SrcAuth=InCites&amp;SrcApp=tsm_test&amp;DestApp=WOS_CPL&amp;DestLinkType=FullRecord&amp;KeyUT=ISI:000692082400001</t>
  </si>
  <si>
    <t>WOS:000970264200001</t>
  </si>
  <si>
    <t>10.3390/su15075912</t>
  </si>
  <si>
    <t>Determining the Safe Distance for Mining Equipment Operation When Forming an Internal Dump in a Deep Open Pit</t>
  </si>
  <si>
    <t>Bazaluk, Oleg; Anisimov, Oleh; Saik, Pavlo; Lozynskyi, Vasyl; Akimov, Oleksandr; Hrytsenko, Leonid</t>
  </si>
  <si>
    <t>https://www.webofscience.com/api/gateway?GWVersion=2&amp;SrcAuth=InCites&amp;SrcApp=tsm_test&amp;DestApp=WOS_CPL&amp;DestLinkType=FullRecord&amp;KeyUT=ISI:000970264200001</t>
  </si>
  <si>
    <t>WOS:000918051900001</t>
  </si>
  <si>
    <t>10.1016/j.scitotenv.2023.161411</t>
  </si>
  <si>
    <t>MEDLINE:36623645</t>
  </si>
  <si>
    <t>Cupric ions inducing dynamic hormesis in duckweed systems for swine wastewater treatment: Quantification, modelling and mechanisms</t>
  </si>
  <si>
    <t>Li, Chengxi; Lin, Yan; Li, Xiang; Cheng, Jay J.; Yang, Chunping</t>
  </si>
  <si>
    <t>https://www.webofscience.com/api/gateway?GWVersion=2&amp;SrcAuth=InCites&amp;SrcApp=tsm_test&amp;DestApp=WOS_CPL&amp;DestLinkType=FullRecord&amp;KeyUT=ISI:000918051900001</t>
  </si>
  <si>
    <t>WOS:001146404300001</t>
  </si>
  <si>
    <t>10.1016/j.jes.2023.03.038</t>
  </si>
  <si>
    <t>MEDLINE:38135390</t>
  </si>
  <si>
    <t>Cobalt doping amount determines dominant reactive species in peroxymonosulfate activation via porous carbon catalysts co-doped by cobalt and nitrogen</t>
  </si>
  <si>
    <t>Li, Xiang; Wu, Limeng; Zhang, Aiqin; Wu, Shaohua; Lin, Yan; Yang, Chunping</t>
  </si>
  <si>
    <t>212-226</t>
  </si>
  <si>
    <t>https://www.webofscience.com/api/gateway?GWVersion=2&amp;SrcAuth=InCites&amp;SrcApp=tsm_test&amp;DestApp=WOS_CPL&amp;DestLinkType=FullRecord&amp;KeyUT=ISI:001146404300001</t>
  </si>
  <si>
    <t>WOS:000538156300021</t>
  </si>
  <si>
    <t>10.1039/d0cy00499e</t>
  </si>
  <si>
    <t>CO activation and methanation mechanism on hexagonal close-packed Co catalysts: effect of functionals, carbon deposition and surface structure</t>
  </si>
  <si>
    <t>Su, Hai-Yan; Yu, Changlin; Liu, Jin-Xun; Zhao, Yonghui; Ma, Xiufang; Luo, Jie; Sun, Chenghua; Li, Wei-Xue; Sun, Keju</t>
  </si>
  <si>
    <t>3387-3398</t>
  </si>
  <si>
    <t>https://www.webofscience.com/api/gateway?GWVersion=2&amp;SrcAuth=InCites&amp;SrcApp=tsm_test&amp;DestApp=WOS_CPL&amp;DestLinkType=FullRecord&amp;KeyUT=ISI:000538156300021</t>
  </si>
  <si>
    <t>WOS:000803966500001</t>
  </si>
  <si>
    <t>10.3389/fmicb.2022.877151</t>
  </si>
  <si>
    <t>MEDLINE:35620106</t>
  </si>
  <si>
    <t>Biodegradation and Detoxification of Azo Dyes by Halophilic/Halotolerant Microflora Isolated From the Salt Fields of Tibet Autonomous Region China</t>
  </si>
  <si>
    <t>Qiu, Hulin; Shen, Fengfei; Yin, Aiguo; Liu, Jiaxian; Wu, Biyu; Li, Ying; Xiao, Yunyi; Hai, Jinping; Xu, Bo</t>
  </si>
  <si>
    <t>FRONTIERS IN MICROBIOLOGY</t>
  </si>
  <si>
    <t>https://www.webofscience.com/api/gateway?GWVersion=2&amp;SrcAuth=InCites&amp;SrcApp=tsm_test&amp;DestApp=WOS_CPL&amp;DestLinkType=FullRecord&amp;KeyUT=ISI:000803966500001</t>
  </si>
  <si>
    <t>WOS:000360808500007</t>
  </si>
  <si>
    <t>10.1007/s11036-015-0603-6</t>
  </si>
  <si>
    <t>BTDGS: Binary-Tree based Data Gathering Scheme with Mobile Sink for Wireless Multimedia Sensor Networks</t>
  </si>
  <si>
    <t>Zhu, Chuan; Zhang, Hui; Han, Guangjie; Shu, Lei; Rodrigues, Joel J. P. C.</t>
  </si>
  <si>
    <t>604-622</t>
  </si>
  <si>
    <t>https://www.webofscience.com/api/gateway?GWVersion=2&amp;SrcAuth=InCites&amp;SrcApp=tsm_test&amp;DestApp=WOS_CPL&amp;DestLinkType=FullRecord&amp;KeyUT=ISI:000360808500007</t>
  </si>
  <si>
    <t>WOS:000502405400001</t>
  </si>
  <si>
    <t>10.1108/AA-09-2018-0125</t>
  </si>
  <si>
    <t>Application of sensitive dimensionless parameters and PSO-SVM for fault classification in rotating machinery</t>
  </si>
  <si>
    <t>Qin, Aisong; Hu, Qin; Zhang, Qinghua; Lv, Yunrong; Sun, Guoxi</t>
  </si>
  <si>
    <t>ASSEMBLY AUTOMATION</t>
  </si>
  <si>
    <t>175-187</t>
  </si>
  <si>
    <t>https://www.webofscience.com/api/gateway?GWVersion=2&amp;SrcAuth=InCites&amp;SrcApp=tsm_test&amp;DestApp=WOS_CPL&amp;DestLinkType=FullRecord&amp;KeyUT=ISI:000502405400001</t>
  </si>
  <si>
    <t>WOS:001075971600001</t>
  </si>
  <si>
    <t>10.1016/j.jinorgbio.2023.112361</t>
  </si>
  <si>
    <t>MEDLINE:37659141</t>
  </si>
  <si>
    <t>Antitumor studies evaluation of triphenylphosphine ruthenium complexes with 5,7-dihalo-substituted-8-quinolinoline targeting mitophagy pathways</t>
  </si>
  <si>
    <t>Wang, Zhen-Feng; Huang, Xiao-Qiong; Wu, Run-Chun; Xiao, Yu; Zhang, Shu-Hua</t>
  </si>
  <si>
    <t>JOURNAL OF INORGANIC BIOCHEMISTRY</t>
  </si>
  <si>
    <t>https://www.webofscience.com/api/gateway?GWVersion=2&amp;SrcAuth=InCites&amp;SrcApp=tsm_test&amp;DestApp=WOS_CPL&amp;DestLinkType=FullRecord&amp;KeyUT=ISI:001075971600001</t>
  </si>
  <si>
    <t>WOS:000595949400003</t>
  </si>
  <si>
    <t>Analysis and Simulation of the Early Warning Model for Human Resource Management Risk Based on the BP Neural Network</t>
  </si>
  <si>
    <t>Yan, Xue; Deng, Xiangwu; Sun, Shouheng</t>
  </si>
  <si>
    <t>COMPLEXITY</t>
  </si>
  <si>
    <t>https://www.webofscience.com/api/gateway?GWVersion=2&amp;SrcAuth=InCites&amp;SrcApp=tsm_test&amp;DestApp=WOS_CPL&amp;DestLinkType=FullRecord&amp;KeyUT=ISI:000595949400003</t>
  </si>
  <si>
    <t>WOS:000391729800002</t>
  </si>
  <si>
    <t>10.1186/s13660-016-1259-x</t>
  </si>
  <si>
    <t>An extended Halanay inequality with unbounded coefficient functions on time scales</t>
  </si>
  <si>
    <t>Ou, Boqun; Lin, Quanwen; Du, Feifei; Jia, Baoguo</t>
  </si>
  <si>
    <t>https://www.webofscience.com/api/gateway?GWVersion=2&amp;SrcAuth=InCites&amp;SrcApp=tsm_test&amp;DestApp=WOS_CPL&amp;DestLinkType=FullRecord&amp;KeyUT=ISI:000391729800002</t>
  </si>
  <si>
    <t>WOS:000496909100001</t>
  </si>
  <si>
    <t>10.1002/chem.201903925</t>
  </si>
  <si>
    <t>MEDLINE:31602714</t>
  </si>
  <si>
    <t>An Effective Osteogenesis Porous CaP/Collagen Interface Compatible with Various Substrates Fabricated by Controlled Mineralization in a Delicately Adjustable Organic Matrix</t>
  </si>
  <si>
    <t>Ma, Zequn; Li, Weiyang; Zhang, Yihe; Shi, Rui; Zhang, Yi; Zhang, Jingshuang; Li, Xiangming; Lu, Limei; An, Qi</t>
  </si>
  <si>
    <t>CHEMISTRY-A EUROPEAN JOURNAL</t>
  </si>
  <si>
    <t>16366-16376</t>
  </si>
  <si>
    <t>https://www.webofscience.com/api/gateway?GWVersion=2&amp;SrcAuth=InCites&amp;SrcApp=tsm_test&amp;DestApp=WOS_CPL&amp;DestLinkType=FullRecord&amp;KeyUT=ISI:000496909100001</t>
  </si>
  <si>
    <t>WOS:000371388200163</t>
  </si>
  <si>
    <t>10.1109/ACCESS.2015.2496959</t>
  </si>
  <si>
    <t>An Adaptive Framework for Improving Quality of Service in Industrial Systems</t>
  </si>
  <si>
    <t>Jia, Gangyong; Han, Guangjie; Zhang, Daqiang; Liu, Li; Shu, Lei</t>
  </si>
  <si>
    <t>2129-2139</t>
  </si>
  <si>
    <t>https://www.webofscience.com/api/gateway?GWVersion=2&amp;SrcAuth=InCites&amp;SrcApp=tsm_test&amp;DestApp=WOS_CPL&amp;DestLinkType=FullRecord&amp;KeyUT=ISI:000371388200163</t>
  </si>
  <si>
    <t>WOS:001025085200006</t>
  </si>
  <si>
    <t>10.1007/s10489-023-04753-8</t>
  </si>
  <si>
    <t>A personalized federated learning-based fault diagnosis method for data suffering from network attacks</t>
  </si>
  <si>
    <t>Zhang, Zhiqiang; Zhou, Funa; Zhang, Chongsheng; Wen, Chenglin; Hu, Xiong; Wang, Tianzhen</t>
  </si>
  <si>
    <t>APPLIED INTELLIGENCE</t>
  </si>
  <si>
    <t>22834-22849</t>
  </si>
  <si>
    <t>https://www.webofscience.com/api/gateway?GWVersion=2&amp;SrcAuth=InCites&amp;SrcApp=tsm_test&amp;DestApp=WOS_CPL&amp;DestLinkType=FullRecord&amp;KeyUT=ISI:001025085200006</t>
  </si>
  <si>
    <t>WOS:000948884200001</t>
  </si>
  <si>
    <t>10.1016/j.molstruc.2023.135150</t>
  </si>
  <si>
    <t>A novel tetrafluoroterephthalonitrile-crosslinked quercetin/chitosan adsorbent and its adsorption properties for dyes</t>
  </si>
  <si>
    <t>Zhong, Zhu-Rui; Jiang, Hong-Liu; Shi, Na; Lv, Hu-Wei; Liu, Zhi-Jie; He, Fu-An</t>
  </si>
  <si>
    <t>https://www.webofscience.com/api/gateway?GWVersion=2&amp;SrcAuth=InCites&amp;SrcApp=tsm_test&amp;DestApp=WOS_CPL&amp;DestLinkType=FullRecord&amp;KeyUT=ISI:000948884200001</t>
  </si>
  <si>
    <t>WOS:001009527600001</t>
  </si>
  <si>
    <t>10.1016/j.saa.2023.122538</t>
  </si>
  <si>
    <t>MEDLINE:36842207</t>
  </si>
  <si>
    <t>A novel fluorescent strategy for Golgi protein 73 determination based on aptamer/nitrogen-doped graphene quantum dots/molybdenum disulfide @ reduced graphene oxide nanosheets</t>
  </si>
  <si>
    <t>Liang, Jintao; Yan, Ruijie; Chen, Chunguan; Yao, Xiaoqing; Guo, Fei; Wu, Runqiang; Zhou, Zhide; Chen, Jiejing; Li, Guiyin</t>
  </si>
  <si>
    <t>https://www.webofscience.com/api/gateway?GWVersion=2&amp;SrcAuth=InCites&amp;SrcApp=tsm_test&amp;DestApp=WOS_CPL&amp;DestLinkType=FullRecord&amp;KeyUT=ISI:001009527600001</t>
  </si>
  <si>
    <t>WOS:000350513800049</t>
  </si>
  <si>
    <t>10.1016/j.jngse.2014.12.015</t>
  </si>
  <si>
    <t>A new method for obtaining the rock pore structure eigenvalue</t>
  </si>
  <si>
    <t>Li Min; Tao Zheng-wu; Liu Quan-wen; Chen Li-qun; Kang Ju; Xiao Wen-lian; Yang Yu-rui</t>
  </si>
  <si>
    <t>478-482</t>
  </si>
  <si>
    <t>https://www.webofscience.com/api/gateway?GWVersion=2&amp;SrcAuth=InCites&amp;SrcApp=tsm_test&amp;DestApp=WOS_CPL&amp;DestLinkType=FullRecord&amp;KeyUT=ISI:000350513800049</t>
  </si>
  <si>
    <t>WOS:000499600200003</t>
  </si>
  <si>
    <t>10.1007/s00521-019-04623-w</t>
  </si>
  <si>
    <t>A new graph learning-based signal processing approach for non-intrusive load disaggregation with active power measurements</t>
  </si>
  <si>
    <t>Zhai, Ming-Yue</t>
  </si>
  <si>
    <t>5495-5504</t>
  </si>
  <si>
    <t>https://www.webofscience.com/api/gateway?GWVersion=2&amp;SrcAuth=InCites&amp;SrcApp=tsm_test&amp;DestApp=WOS_CPL&amp;DestLinkType=FullRecord&amp;KeyUT=ISI:000499600200003</t>
  </si>
  <si>
    <t>WOS:000511594800022</t>
  </si>
  <si>
    <t>10.1007/s11581-019-03226-8</t>
  </si>
  <si>
    <t>A long life and high efficient rechargeable hybrid zinc-air/Co3O4 battery with stable high working voltage</t>
  </si>
  <si>
    <t>Liu, Shuzhi; Zhao, Liangfeng; Cui, Baochen; Liu, Xianjun; Han, Wei; Zhang, Jianhua; Xiang, Wei</t>
  </si>
  <si>
    <t>IONICS</t>
  </si>
  <si>
    <t>https://www.webofscience.com/api/gateway?GWVersion=2&amp;SrcAuth=InCites&amp;SrcApp=tsm_test&amp;DestApp=WOS_CPL&amp;DestLinkType=FullRecord&amp;KeyUT=ISI:000511594800022</t>
  </si>
  <si>
    <t>WOS:000569366600001</t>
  </si>
  <si>
    <t>10.1007/s11042-020-09623-w</t>
  </si>
  <si>
    <t>A deep multimodal system for provenance filtering with universal forgery detection and localization</t>
  </si>
  <si>
    <t>Jabeen, Saira; Khan, Usman Ghani; Iqbal, Razi; Mukherjee, Mithun; Lloret, Jaime</t>
  </si>
  <si>
    <t>17025-17044</t>
  </si>
  <si>
    <t>https://www.webofscience.com/api/gateway?GWVersion=2&amp;SrcAuth=InCites&amp;SrcApp=tsm_test&amp;DestApp=WOS_CPL&amp;DestLinkType=FullRecord&amp;KeyUT=ISI:000569366600001</t>
  </si>
  <si>
    <t>WOS:000848341200004</t>
  </si>
  <si>
    <t>10.1016/j.applthermaleng.2022.119094</t>
  </si>
  <si>
    <t>A comparative thermodynamic and exergoeconomic scrutiny of four geothermal systems with various configurations of TEG and HDH unit implementations</t>
  </si>
  <si>
    <t>Liu, Zhe; Su, Zhanguo; Abed, Azher M.; Chaturvedi, Risabh; Feyzbaxsh, Mahrad; Salavat, Ali Kiani</t>
  </si>
  <si>
    <t>https://www.webofscience.com/api/gateway?GWVersion=2&amp;SrcAuth=InCites&amp;SrcApp=tsm_test&amp;DestApp=WOS_CPL&amp;DestLinkType=FullRecord&amp;KeyUT=ISI:000848341200004</t>
  </si>
  <si>
    <t>WOS:000824218100001</t>
  </si>
  <si>
    <t>10.3390/foods11131847</t>
  </si>
  <si>
    <t>MEDLINE:35804661</t>
  </si>
  <si>
    <t>A Simple and Rapid "Signal On" Fluorescent Sensor for Detecting Mercury (II) Based on the Molecular Beacon Aptamer</t>
  </si>
  <si>
    <t>Wang, Li; Chi, En-Zhong; Zhao, Xin-Huai; Zhang, Qiang</t>
  </si>
  <si>
    <t>https://www.webofscience.com/api/gateway?GWVersion=2&amp;SrcAuth=InCites&amp;SrcApp=tsm_test&amp;DestApp=WOS_CPL&amp;DestLinkType=FullRecord&amp;KeyUT=ISI:000824218100001</t>
  </si>
  <si>
    <t>WOS:000359139700004</t>
  </si>
  <si>
    <t>10.1093/comjnl/bxu043</t>
  </si>
  <si>
    <t>A Cloud Resource Evaluation Model Based on Entropy Optimization and Ant Colony Clustering</t>
  </si>
  <si>
    <t>Zuo, Liyun; Dong, Shoubin; Zhu, Chunsheng; Shu, Lei; Han, Guangjie</t>
  </si>
  <si>
    <t>1254-1266</t>
  </si>
  <si>
    <t>https://www.webofscience.com/api/gateway?GWVersion=2&amp;SrcAuth=InCites&amp;SrcApp=tsm_test&amp;DestApp=WOS_CPL&amp;DestLinkType=FullRecord&amp;KeyUT=ISI:000359139700004</t>
  </si>
  <si>
    <t>WOS:000438484600015</t>
  </si>
  <si>
    <t>10.1016/j.jorganchem.2018.06.021</t>
  </si>
  <si>
    <t>Zirconocene-catalysed biodiesel synthesis from vegetable oil with high free fatty acid contents</t>
  </si>
  <si>
    <t>Deng, Yiqiang; Hu, Xiaojian; Cheng, Lihua; Wang, Hanlu; Duan, Linhai; Qiu, Renhua</t>
  </si>
  <si>
    <t>116-120</t>
  </si>
  <si>
    <t>https://www.webofscience.com/api/gateway?GWVersion=2&amp;SrcAuth=InCites&amp;SrcApp=tsm_test&amp;DestApp=WOS_CPL&amp;DestLinkType=FullRecord&amp;KeyUT=ISI:000438484600015</t>
  </si>
  <si>
    <t>WOS:000389092500003</t>
  </si>
  <si>
    <t>10.1016/j.image.2016.09.009</t>
  </si>
  <si>
    <t>Visual tracking via adaptive multi-task feature learning with calibration and identification</t>
  </si>
  <si>
    <t>Chen, Pengguang; Zhang, Xingming; Mao, Aihua; Xiong, Jianbin</t>
  </si>
  <si>
    <t>SIGNAL PROCESSING-IMAGE COMMUNICATION</t>
  </si>
  <si>
    <t>17-24</t>
  </si>
  <si>
    <t>https://www.webofscience.com/api/gateway?GWVersion=2&amp;SrcAuth=InCites&amp;SrcApp=tsm_test&amp;DestApp=WOS_CPL&amp;DestLinkType=FullRecord&amp;KeyUT=ISI:000389092500003</t>
  </si>
  <si>
    <t>WOS:000746613700008</t>
  </si>
  <si>
    <t>10.1016/j.ijhydene.2021.11.184</t>
  </si>
  <si>
    <t>Vapor-assisted engineering heterostructure of 1D Mo3N2 nanorod decorated with nitrogen-doped carbon for rapid pH-Universal hydrogen evolution reaction</t>
  </si>
  <si>
    <t>Wu, Qikai; Zhao, Dengke; Yu, Xiaolong; Xu, Jinchang; Wang, Nan; Zhou, Wei; Li, Ligui</t>
  </si>
  <si>
    <t>5064-5073</t>
  </si>
  <si>
    <t>https://www.webofscience.com/api/gateway?GWVersion=2&amp;SrcAuth=InCites&amp;SrcApp=tsm_test&amp;DestApp=WOS_CPL&amp;DestLinkType=FullRecord&amp;KeyUT=ISI:000746613700008</t>
  </si>
  <si>
    <t>WOS:000362861400008</t>
  </si>
  <si>
    <t>10.1016/j.optcom.2015.06.042</t>
  </si>
  <si>
    <t>Two-dimensional linear modes and solitons in parity-time symmetry bessel complex-valued potential</t>
  </si>
  <si>
    <t>50-57</t>
  </si>
  <si>
    <t>https://www.webofscience.com/api/gateway?GWVersion=2&amp;SrcAuth=InCites&amp;SrcApp=tsm_test&amp;DestApp=WOS_CPL&amp;DestLinkType=FullRecord&amp;KeyUT=ISI:000362861400008</t>
  </si>
  <si>
    <t>WOS:000481617100033</t>
  </si>
  <si>
    <t>10.1016/j.postharvbio.2019.110950</t>
  </si>
  <si>
    <t>Transcriptomics profile reveals the temporal molecular events triggered by cut-wounding in stem-ends of cut 'Tiber' lily flowers</t>
  </si>
  <si>
    <t>Wu, Zhicheng; Huang, Xinmin; He, Shenggen; Pang, Zhenpei; Lin, Xiaohui; Lin, Shuqin; Li, Hongmei</t>
  </si>
  <si>
    <t>POSTHARVEST BIOLOGY AND TECHNOLOGY</t>
  </si>
  <si>
    <t>https://www.webofscience.com/api/gateway?GWVersion=2&amp;SrcAuth=InCites&amp;SrcApp=tsm_test&amp;DestApp=WOS_CPL&amp;DestLinkType=FullRecord&amp;KeyUT=ISI:000481617100033</t>
  </si>
  <si>
    <t>WOS:001012948600001</t>
  </si>
  <si>
    <t>10.1016/j.plaphy.2023.107750</t>
  </si>
  <si>
    <t>MEDLINE:37210860</t>
  </si>
  <si>
    <t>Transcriptome profile analysis of Indian mustard (Brassica juncea L.) during seed germination reveals the drought stress-induced genes associated with energy, hormone, and phenylpropanoid pathways</t>
  </si>
  <si>
    <t>Wei, Jinxing; Xu, Linghui; Shi, Yu; Cheng, Tianfang; Tan, Wenlan; Zhao, Yongguo; Li, Chunsheng; Yang, Xinyu; Ouyang, Lejun; Wei, Mingken; Wang, Junxia; Lu, Guangyuan</t>
  </si>
  <si>
    <t>PLANT PHYSIOLOGY AND BIOCHEMISTRY</t>
  </si>
  <si>
    <t>https://www.webofscience.com/api/gateway?GWVersion=2&amp;SrcAuth=InCites&amp;SrcApp=tsm_test&amp;DestApp=WOS_CPL&amp;DestLinkType=FullRecord&amp;KeyUT=ISI:001012948600001</t>
  </si>
  <si>
    <t>WOS:000746577600032</t>
  </si>
  <si>
    <t>10.1016/j.cjche.2020.11.042</t>
  </si>
  <si>
    <t>Three-dimensional oxygen-doped porous graphene: Sodium chloride-template preparation, structural characterization and supercapacitor performances</t>
  </si>
  <si>
    <t>Li, Zesheng; Li, Bolin; Du, Lijun; Wang, Weiliang; Liao, Xichun; Yu, Huiqing; Yu, Changlin; Wang, Hongqiang; Li, Qingyu</t>
  </si>
  <si>
    <t>304-314</t>
  </si>
  <si>
    <t>https://www.webofscience.com/api/gateway?GWVersion=2&amp;SrcAuth=InCites&amp;SrcApp=tsm_test&amp;DestApp=WOS_CPL&amp;DestLinkType=FullRecord&amp;KeyUT=ISI:000746577600032</t>
  </si>
  <si>
    <t>WOS:000342263600029</t>
  </si>
  <si>
    <t>10.1016/j.optcom.2014.07.018</t>
  </si>
  <si>
    <t>The solitons in parity-time symmetric mixed Bessel linear potential and modulated nonlinear lattices</t>
  </si>
  <si>
    <t>169-176</t>
  </si>
  <si>
    <t>https://www.webofscience.com/api/gateway?GWVersion=2&amp;SrcAuth=InCites&amp;SrcApp=tsm_test&amp;DestApp=WOS_CPL&amp;DestLinkType=FullRecord&amp;KeyUT=ISI:000342263600029</t>
  </si>
  <si>
    <t>WOS:000343626800014</t>
  </si>
  <si>
    <t>10.1016/j.physleta.2014.09.005</t>
  </si>
  <si>
    <t>The optical properties of two-dimensional Scarff parity-time symmetric potentials</t>
  </si>
  <si>
    <t>Hu, Sumei; Chen, Haibo</t>
  </si>
  <si>
    <t>3079-3083</t>
  </si>
  <si>
    <t>https://www.webofscience.com/api/gateway?GWVersion=2&amp;SrcAuth=InCites&amp;SrcApp=tsm_test&amp;DestApp=WOS_CPL&amp;DestLinkType=FullRecord&amp;KeyUT=ISI:000343626800014</t>
  </si>
  <si>
    <t>WOS:000459944500030</t>
  </si>
  <si>
    <t>10.1039/c8nj05791e</t>
  </si>
  <si>
    <t>The influence of liquid crystals on the properties of sisal fibre polyurethanes with multi-shape memory effects</t>
  </si>
  <si>
    <t>Pan, Lulu; Ban, Jianfeng; Ren, Li; Zhang, Zuocai; Peng, Qingyuan; Lu, Shaorong</t>
  </si>
  <si>
    <t>3111-3118</t>
  </si>
  <si>
    <t>https://www.webofscience.com/api/gateway?GWVersion=2&amp;SrcAuth=InCites&amp;SrcApp=tsm_test&amp;DestApp=WOS_CPL&amp;DestLinkType=FullRecord&amp;KeyUT=ISI:000459944500030</t>
  </si>
  <si>
    <t>WOS:000358997000018</t>
  </si>
  <si>
    <t>10.3837/tiis.2015.07.018</t>
  </si>
  <si>
    <t>The feasibility and properties of dividing virtual machine resources using the virtual machine cluster as the unit in cloud computing</t>
  </si>
  <si>
    <t>Peng, Zhiping; Xu, Bo; Gates, Antonio Marcel; Cui, Delong; Lin, Weiwei</t>
  </si>
  <si>
    <t>2649-2666</t>
  </si>
  <si>
    <t>https://www.webofscience.com/api/gateway?GWVersion=2&amp;SrcAuth=InCites&amp;SrcApp=tsm_test&amp;DestApp=WOS_CPL&amp;DestLinkType=FullRecord&amp;KeyUT=ISI:000358997000018</t>
  </si>
  <si>
    <t>WOS:000365202000002</t>
  </si>
  <si>
    <t>TOWARDS AN EFFICIENT REGENERATION PROTOCOL FOR EUCALYPTUS UROPHYLLA</t>
  </si>
  <si>
    <t>Li, L. M.; Ouyang, L. J.; Gan, S. M.</t>
  </si>
  <si>
    <t>JOURNAL OF TROPICAL FOREST SCIENCE</t>
  </si>
  <si>
    <t>289-297</t>
  </si>
  <si>
    <t>https://www.webofscience.com/api/gateway?GWVersion=2&amp;SrcAuth=InCites&amp;SrcApp=tsm_test&amp;DestApp=WOS_CPL&amp;DestLinkType=FullRecord&amp;KeyUT=ISI:000365202000002</t>
  </si>
  <si>
    <t>WOS:000397106600048</t>
  </si>
  <si>
    <t>10.1166/jnn.2017.12418</t>
  </si>
  <si>
    <t>MEDLINE:29624297</t>
  </si>
  <si>
    <t>Surface Modification of Electrospun Poly(vinylidene fluoride) Fibrous Membrane Based on Layer-by-Layer Assembly of TiO2 Nanoparticles</t>
  </si>
  <si>
    <t>Huang, Huakun; Wu, Huijun; He, Fuan; Chen, Qiliang</t>
  </si>
  <si>
    <t>443-449</t>
  </si>
  <si>
    <t>https://www.webofscience.com/api/gateway?GWVersion=2&amp;SrcAuth=InCites&amp;SrcApp=tsm_test&amp;DestApp=WOS_CPL&amp;DestLinkType=FullRecord&amp;KeyUT=ISI:000397106600048</t>
  </si>
  <si>
    <t>WOS:000894271400001</t>
  </si>
  <si>
    <t>10.1002/slct.202202684</t>
  </si>
  <si>
    <t>Superb Adsorption of Congo Red by Zn-Cr Layered Bimetallic Hydroxides Prepared from Electroplated Sludge</t>
  </si>
  <si>
    <t>Kong, Dehui; Xie, Wenyu; Wu, Jinxiong; Yan, Xiuling; Ivanets, Andrei; Zhang, Lijuan; Chu, Shasha; Yang, Bo; Davronbek, Bekchanov; Su, Xintai</t>
  </si>
  <si>
    <t>https://www.webofscience.com/api/gateway?GWVersion=2&amp;SrcAuth=InCites&amp;SrcApp=tsm_test&amp;DestApp=WOS_CPL&amp;DestLinkType=FullRecord&amp;KeyUT=ISI:000894271400001</t>
  </si>
  <si>
    <t>WOS:000725527300001</t>
  </si>
  <si>
    <t>10.3390/ma14226977</t>
  </si>
  <si>
    <t>MEDLINE:34832376</t>
  </si>
  <si>
    <t>Structurally Dependent Electrochemical Properties of Ultrafine Superparamagnetic 'Core/Shell' γ-Fe2O3/Defective α-Fe2O3 Composites in Hybrid Supercapacitors</t>
  </si>
  <si>
    <t>Bazaluk, Oleg; Hrubiak, Andrii; Moklyak, Volodymyr; Moklyak, Maria; Kieush, Lina; Rachiy, Bogdan; Gasyuk, Ivan; Yavorskyi, Yurii; Koveria, Andrii; Lozynskyi, Vasyl; Fedorov, Serhii</t>
  </si>
  <si>
    <t>https://www.webofscience.com/api/gateway?GWVersion=2&amp;SrcAuth=InCites&amp;SrcApp=tsm_test&amp;DestApp=WOS_CPL&amp;DestLinkType=FullRecord&amp;KeyUT=ISI:000725527300001</t>
  </si>
  <si>
    <t>WOS:000947209700001</t>
  </si>
  <si>
    <t>10.3390/math11051130</t>
  </si>
  <si>
    <t>Stock Market Analysis Using Time Series Relational Models for Stock Price Prediction</t>
  </si>
  <si>
    <t>Zhao, Cheng; Hu, Ping; Liu, Xiaohui; Lan, Xuefeng; Zhang, Haiming</t>
  </si>
  <si>
    <t>https://www.webofscience.com/api/gateway?GWVersion=2&amp;SrcAuth=InCites&amp;SrcApp=tsm_test&amp;DestApp=WOS_CPL&amp;DestLinkType=FullRecord&amp;KeyUT=ISI:000947209700001</t>
  </si>
  <si>
    <t>WOS:000415902300018</t>
  </si>
  <si>
    <t>10.1002/rnc.3804</t>
  </si>
  <si>
    <t>Stability of multigroup-coupled models by stochastic perturbations</t>
  </si>
  <si>
    <t>Zhang, Chaolong; Deng, Feiqi; Zhao, Xueyan; Ren, Hongwei</t>
  </si>
  <si>
    <t>INTERNATIONAL JOURNAL OF ROBUST AND NONLINEAR CONTROL</t>
  </si>
  <si>
    <t>4478-4491</t>
  </si>
  <si>
    <t>https://www.webofscience.com/api/gateway?GWVersion=2&amp;SrcAuth=InCites&amp;SrcApp=tsm_test&amp;DestApp=WOS_CPL&amp;DestLinkType=FullRecord&amp;KeyUT=ISI:000415902300018</t>
  </si>
  <si>
    <t>WOS:000769865500001</t>
  </si>
  <si>
    <t>10.1080/21870764.2022.2053277</t>
  </si>
  <si>
    <t>Sintering characteristic, structure, microwave dielectric properties, and compatibility with Ag of novel 3MgO-B2O3-xwt% BaCu(B2O5)-ywt% H3BO3 ceramics</t>
  </si>
  <si>
    <t>Wang, Haiquan; Li, Shixuan; Wang, Kangguo; Wang, Xi; Zhang, Hailin; Wu, You; Chen, Xiuli; Zhou, Huanfu</t>
  </si>
  <si>
    <t>JOURNAL OF ASIAN CERAMIC SOCIETIES</t>
  </si>
  <si>
    <t>346-355</t>
  </si>
  <si>
    <t>https://www.webofscience.com/api/gateway?GWVersion=2&amp;SrcAuth=InCites&amp;SrcApp=tsm_test&amp;DestApp=WOS_CPL&amp;DestLinkType=FullRecord&amp;KeyUT=ISI:000769865500001</t>
  </si>
  <si>
    <t>WOS:000535739300008</t>
  </si>
  <si>
    <t>10.3390/en13092130</t>
  </si>
  <si>
    <t>Simulation of Immiscible Water-Alternating-CO2 Flooding in the Liuhua Oilfield Offshore Guangdong, China</t>
  </si>
  <si>
    <t>Hu, Gang; Li, Pengchun; Yi, Linzi; Zhao, Zhongxian; Tian, Xuanhua; Liang, Xi</t>
  </si>
  <si>
    <t>https://www.webofscience.com/api/gateway?GWVersion=2&amp;SrcAuth=InCites&amp;SrcApp=tsm_test&amp;DestApp=WOS_CPL&amp;DestLinkType=FullRecord&amp;KeyUT=ISI:000535739300008</t>
  </si>
  <si>
    <t>WOS:000427514700008</t>
  </si>
  <si>
    <t>10.1016/S1876-3804(18)30008-9</t>
  </si>
  <si>
    <t>Reservoir controlling differences between consequent faults and antithetic faults in slope area outside of source: A case study of the south-central Wenan slope of Jizhong Depression, Bohai Bay Basin, East China</t>
  </si>
  <si>
    <t>Liu Junqiao; Wang Haixue; Lyu Yanfang; Sun Tongwen; Zhang Mengdi; He Wei; Sun Yonghe; Zhang Tong; Wang Chao; Cao Lanzhu</t>
  </si>
  <si>
    <t>88-98</t>
  </si>
  <si>
    <t>https://www.webofscience.com/api/gateway?GWVersion=2&amp;SrcAuth=InCites&amp;SrcApp=tsm_test&amp;DestApp=WOS_CPL&amp;DestLinkType=FullRecord&amp;KeyUT=ISI:000427514700008</t>
  </si>
  <si>
    <t>WOS:001077926200001</t>
  </si>
  <si>
    <t>10.3390/pharmaceutics15092174</t>
  </si>
  <si>
    <t>MEDLINE:37765145</t>
  </si>
  <si>
    <t>Recent Advances in Co-Former Screening and Formation Prediction of Multicomponent Solid Forms of Low Molecular Weight Drugs</t>
  </si>
  <si>
    <t>Deng, Yuehua; Liu, Shiyuan; Jiang, Yanbin; Martins, Ines C. B.; Rades, Thomas</t>
  </si>
  <si>
    <t>PHARMACEUTICS</t>
  </si>
  <si>
    <t>https://www.webofscience.com/api/gateway?GWVersion=2&amp;SrcAuth=InCites&amp;SrcApp=tsm_test&amp;DestApp=WOS_CPL&amp;DestLinkType=FullRecord&amp;KeyUT=ISI:001077926200001</t>
  </si>
  <si>
    <t>WOS:000450197400002</t>
  </si>
  <si>
    <t>10.6023/cjoc201802021</t>
  </si>
  <si>
    <t>Recent Advance of Acyclic Diaryliodonium Salts in Arylation of Heteroatom</t>
  </si>
  <si>
    <t>Ma, Jiaoli; Chen, Licheng; Yuan, Zhongwen; Cheng, Huicheng</t>
  </si>
  <si>
    <t>1586-1595</t>
  </si>
  <si>
    <t>https://www.webofscience.com/api/gateway?GWVersion=2&amp;SrcAuth=InCites&amp;SrcApp=tsm_test&amp;DestApp=WOS_CPL&amp;DestLinkType=FullRecord&amp;KeyUT=ISI:000450197400002</t>
  </si>
  <si>
    <t>WOS:000373657100020</t>
  </si>
  <si>
    <t>10.6138/JIT.2016.17.2.20160102d</t>
  </si>
  <si>
    <t>RLER: A Reliable Location-Based and Energy-Aware Routing Protocol for Underwater Acoustic Sensor Networks</t>
  </si>
  <si>
    <t>Sun, Ning; Han, Guangjie; Zhang, Jie; Wu, Tongtong; Jiang, Jinfang; Shu, Lei</t>
  </si>
  <si>
    <t>349-357</t>
  </si>
  <si>
    <t>https://www.webofscience.com/api/gateway?GWVersion=2&amp;SrcAuth=InCites&amp;SrcApp=tsm_test&amp;DestApp=WOS_CPL&amp;DestLinkType=FullRecord&amp;KeyUT=ISI:000373657100020</t>
  </si>
  <si>
    <t>WOS:000427293100006</t>
  </si>
  <si>
    <t>10.1080/10601325.2017.1400392</t>
  </si>
  <si>
    <t>Preparation and dielectric properties of composites based on PVDF and PVDF-grafted graphene obtained from electrospinning-hot pressing method</t>
  </si>
  <si>
    <t>Yang, Ying; Chen, Junjun; Li, Ying; Shi, Dongliang; Lin, Bo; Zhang, Shijie; Tang, Yiwen; He, Fuan; Lam, Kwokho</t>
  </si>
  <si>
    <t>148-153</t>
  </si>
  <si>
    <t>https://www.webofscience.com/api/gateway?GWVersion=2&amp;SrcAuth=InCites&amp;SrcApp=tsm_test&amp;DestApp=WOS_CPL&amp;DestLinkType=FullRecord&amp;KeyUT=ISI:000427293100006</t>
  </si>
  <si>
    <t>WOS:000446322500011</t>
  </si>
  <si>
    <t>10.1002/ghg.1808</t>
  </si>
  <si>
    <t>Potential evaluation of CO2 EOR and storage in oilfields of the Pearl River Mouth Basin, northern South China Sea</t>
  </si>
  <si>
    <t>Li, Pengchun; Liu, Xueyan; Lu, Jiemin; Zhou, Di; Hovorka, Susan D.; Hu, Gang; Liang, Xi</t>
  </si>
  <si>
    <t>GREENHOUSE GASES-SCIENCE AND TECHNOLOGY</t>
  </si>
  <si>
    <t>954-977</t>
  </si>
  <si>
    <t>https://www.webofscience.com/api/gateway?GWVersion=2&amp;SrcAuth=InCites&amp;SrcApp=tsm_test&amp;DestApp=WOS_CPL&amp;DestLinkType=FullRecord&amp;KeyUT=ISI:000446322500011</t>
  </si>
  <si>
    <t>WOS:001003447500003</t>
  </si>
  <si>
    <t>10.1007/s11356-023-27679-7</t>
  </si>
  <si>
    <t>MEDLINE:37271788</t>
  </si>
  <si>
    <t>Polydopamine-modification of a magnetic composite constructed from citric acid-cross-linked cyclodextrin and graphene oxide for dye removal from waters</t>
  </si>
  <si>
    <t>Hu, Qing-Di; Jiang, Hong-Liu; Lam, Kwok-Ho; Hu, Zhi-Peng; Liu, Zhi-Jie; Wang, Hua-Ying; Yang, Yong-Yu; Baigenzhenov, Omirserik; Hosseini-Bandegharaei, Ahmad; He, Fu-An</t>
  </si>
  <si>
    <t>78521-78536</t>
  </si>
  <si>
    <t>https://www.webofscience.com/api/gateway?GWVersion=2&amp;SrcAuth=InCites&amp;SrcApp=tsm_test&amp;DestApp=WOS_CPL&amp;DestLinkType=FullRecord&amp;KeyUT=ISI:001003447500003</t>
  </si>
  <si>
    <t>WOS:000519630200008</t>
  </si>
  <si>
    <t>10.7717/peerj.8776</t>
  </si>
  <si>
    <t>MEDLINE:32206452</t>
  </si>
  <si>
    <t>Physiological parameters and differential expression analysis of N-phenyl-N′-[6-(2-chlorobenzothiazol)-yl] urea-induced callus of Eucalyptus urophylla x Eucalyptus grandis</t>
  </si>
  <si>
    <t>Ouyang, Lejun; Wang, Zechen; Li, Limei; Chen, Baoling</t>
  </si>
  <si>
    <t>https://www.webofscience.com/api/gateway?GWVersion=2&amp;SrcAuth=InCites&amp;SrcApp=tsm_test&amp;DestApp=WOS_CPL&amp;DestLinkType=FullRecord&amp;KeyUT=ISI:000519630200008</t>
  </si>
  <si>
    <t>WOS:000535744100074</t>
  </si>
  <si>
    <t>10.3390/ijerph17082689</t>
  </si>
  <si>
    <t>MEDLINE:32295163</t>
  </si>
  <si>
    <t>Performance and Biomass Characteristics of SB&lt;underline&gt;R&lt;/underline&gt;s Treating High-Salinity Wastewater at Presence of Anionic Surfactants</t>
  </si>
  <si>
    <t>Li, Huiru; Wu, Shaohua; Yang, Chunping</t>
  </si>
  <si>
    <t>https://www.webofscience.com/api/gateway?GWVersion=2&amp;SrcAuth=InCites&amp;SrcApp=tsm_test&amp;DestApp=WOS_CPL&amp;DestLinkType=FullRecord&amp;KeyUT=ISI:000535744100074</t>
  </si>
  <si>
    <t>WOS:000630940400040</t>
  </si>
  <si>
    <t>10.1016/j.ijbiomac.2021.01.215</t>
  </si>
  <si>
    <t>MEDLINE:33545182</t>
  </si>
  <si>
    <t>One-pot fabrication of lignin-based aromatic porous polymers for efficient removal of bisphenol AF from water</t>
  </si>
  <si>
    <t>Sun, Luyan; Chai, Kungang; Zhou, Liqin; Liao, Dankui; Ji, Hongbing</t>
  </si>
  <si>
    <t>396-405</t>
  </si>
  <si>
    <t>https://www.webofscience.com/api/gateway?GWVersion=2&amp;SrcAuth=InCites&amp;SrcApp=tsm_test&amp;DestApp=WOS_CPL&amp;DestLinkType=FullRecord&amp;KeyUT=ISI:000630940400040</t>
  </si>
  <si>
    <t>WOS:000697725500012</t>
  </si>
  <si>
    <t>10.1016/j.jprocont.2021.07.013</t>
  </si>
  <si>
    <t>Nonlinear variational Bayesian Student's-t mixture regression and inferential sensor application with semisupervised data</t>
  </si>
  <si>
    <t>Wang, Jingbo; Shao, Weiming; Zhang, Xinmin; Qian, Jinchuan; Song, Zhihuan; Peng, Zhiping</t>
  </si>
  <si>
    <t>JOURNAL OF PROCESS CONTROL</t>
  </si>
  <si>
    <t>141-159</t>
  </si>
  <si>
    <t>https://www.webofscience.com/api/gateway?GWVersion=2&amp;SrcAuth=InCites&amp;SrcApp=tsm_test&amp;DestApp=WOS_CPL&amp;DestLinkType=FullRecord&amp;KeyUT=ISI:000697725500012</t>
  </si>
  <si>
    <t>WOS:000640202000001</t>
  </si>
  <si>
    <t>10.1039/d1nj01237a</t>
  </si>
  <si>
    <t>New star-shape memory polyurethanes capable of thermally induced recovery and hydrogen bond-self-healing</t>
  </si>
  <si>
    <t>Huang, Zonghui; Ban, Jianfeng; Pan, Lulu; Cai, Shuqing; Liao, Junqiu</t>
  </si>
  <si>
    <t>8427-8431</t>
  </si>
  <si>
    <t>https://www.webofscience.com/api/gateway?GWVersion=2&amp;SrcAuth=InCites&amp;SrcApp=tsm_test&amp;DestApp=WOS_CPL&amp;DestLinkType=FullRecord&amp;KeyUT=ISI:000640202000001</t>
  </si>
  <si>
    <t>WOS:000926964700010</t>
  </si>
  <si>
    <t>10.1109/TII.2022.3193955</t>
  </si>
  <si>
    <t>Multilevel Fine Fingerprint Authentication Method for Key Operating Equipment Identification in Cyber-Physical Systems</t>
  </si>
  <si>
    <t>Yang, Li; Wen, Chenglin; Wen, Tao</t>
  </si>
  <si>
    <t>1217-1226</t>
  </si>
  <si>
    <t>https://www.webofscience.com/api/gateway?GWVersion=2&amp;SrcAuth=InCites&amp;SrcApp=tsm_test&amp;DestApp=WOS_CPL&amp;DestLinkType=FullRecord&amp;KeyUT=ISI:000926964700010</t>
  </si>
  <si>
    <t>WOS:000784924900001</t>
  </si>
  <si>
    <t>10.1039/d2dt00231k</t>
  </si>
  <si>
    <t>MEDLINE:35438099</t>
  </si>
  <si>
    <t>Multi-interface MoS2/Ni3S4/Mo2S3 composite as an efficient electrocatalyst for hydrogen evolution reaction over a wide pH range</t>
  </si>
  <si>
    <t>Sun, Rui; Zhao, Zhifeng; Su, Zhanhua; Li, Tiansheng; Zhao, Jingxiang; Shang, Yongchen</t>
  </si>
  <si>
    <t>6825-6831</t>
  </si>
  <si>
    <t>https://www.webofscience.com/api/gateway?GWVersion=2&amp;SrcAuth=InCites&amp;SrcApp=tsm_test&amp;DestApp=WOS_CPL&amp;DestLinkType=FullRecord&amp;KeyUT=ISI:000784924900001</t>
  </si>
  <si>
    <t>WOS:001058401500001</t>
  </si>
  <si>
    <t>10.1016/j.est.2023.108445</t>
  </si>
  <si>
    <t>Morphological tuning of hollow NiCo2Se4 nanotube arrays anchored on Ni/C at varied selenization duration for efficient battery-type supercapacitors</t>
  </si>
  <si>
    <t>Yang, Rui; Alali, Khaled Tawfik; Guo, Xiangfeng; Song, Kun; Jia, Lihua; Chen, Xiaoshuang; Song, Dalei; Bai, Xuefeng; Wang, Jun</t>
  </si>
  <si>
    <t>https://www.webofscience.com/api/gateway?GWVersion=2&amp;SrcAuth=InCites&amp;SrcApp=tsm_test&amp;DestApp=WOS_CPL&amp;DestLinkType=FullRecord&amp;KeyUT=ISI:001058401500001</t>
  </si>
  <si>
    <t>WOS:000855036000006</t>
  </si>
  <si>
    <t>10.1016/j.saa.2022.121583</t>
  </si>
  <si>
    <t>MEDLINE:35797952</t>
  </si>
  <si>
    <t>Methyl position affect the fluorescence performance of HBT derivatives for the detection of hypochlorite under alkaline condition</t>
  </si>
  <si>
    <t>Yu, Long; Guo, Ruoxuan; Yuan, Yaru; Su, Pengchen; Li, Xin; Ai, Yuejie; Sun, Mingtai; Wang, Xiangke; Huang, Dejian; Wang, Suhua</t>
  </si>
  <si>
    <t>https://www.webofscience.com/api/gateway?GWVersion=2&amp;SrcAuth=InCites&amp;SrcApp=tsm_test&amp;DestApp=WOS_CPL&amp;DestLinkType=FullRecord&amp;KeyUT=ISI:000855036000006</t>
  </si>
  <si>
    <t>WOS:000703560600012</t>
  </si>
  <si>
    <t>10.1016/j.ces.2021.116847</t>
  </si>
  <si>
    <t>Mechanism and kinetics of the aerobic oxidation of benzyl alcohol to benzaldehyde catalyzed by cobalt porphyrin in a membrane microchannel reactor</t>
  </si>
  <si>
    <t>Han, Qi; Zhou, Xian-Tai; He, Xiao-Qi; Ji, Hong-Bing</t>
  </si>
  <si>
    <t>https://www.webofscience.com/api/gateway?GWVersion=2&amp;SrcAuth=InCites&amp;SrcApp=tsm_test&amp;DestApp=WOS_CPL&amp;DestLinkType=FullRecord&amp;KeyUT=ISI:000703560600012</t>
  </si>
  <si>
    <t>WOS:000797216000001</t>
  </si>
  <si>
    <t>10.1016/j.jallcom.2022.165133</t>
  </si>
  <si>
    <t>Magnetic properties of Ni/BiFeO3 hybrid nanostructures</t>
  </si>
  <si>
    <t>Khan, Usman; Nairan, Adeela; Irfan, Muhammad; Naz, Shafaq; Wu, Dang; Gao, Junkuo</t>
  </si>
  <si>
    <t>https://www.webofscience.com/api/gateway?GWVersion=2&amp;SrcAuth=InCites&amp;SrcApp=tsm_test&amp;DestApp=WOS_CPL&amp;DestLinkType=FullRecord&amp;KeyUT=ISI:000797216000001</t>
  </si>
  <si>
    <t>WOS:001199921700001</t>
  </si>
  <si>
    <t>10.1016/j.eswa.2023.121346</t>
  </si>
  <si>
    <t>MOD-YOLO: Rethinking the YOLO architecture at the level of feature information and applying it to crack detection</t>
  </si>
  <si>
    <t>Su, Peng; Han, Huizi; Liu, Mei; Yang, Tao; Liu, Shijie</t>
  </si>
  <si>
    <t>https://www.webofscience.com/api/gateway?GWVersion=2&amp;SrcAuth=InCites&amp;SrcApp=tsm_test&amp;DestApp=WOS_CPL&amp;DestLinkType=FullRecord&amp;KeyUT=ISI:001199921700001</t>
  </si>
  <si>
    <t>WOS:000570964700001</t>
  </si>
  <si>
    <t>10.1007/s11051-020-05012-4</t>
  </si>
  <si>
    <t>La&lt;SUP&gt;3+&lt;/SUP&gt;,Gd&lt;SUP&gt;3+&lt;/SUP&gt;-codoped BiVO4 nanorods with superior visible-light-driven photocatalytic performance for simultaneous removing aqueous Cr(VI) and azo dye</t>
  </si>
  <si>
    <t>Jia, Jingwen; Zhang, Mengfan; Liu, Zhen; Yu, Changlin; Zhou, Wanqin; Li, Zesheng</t>
  </si>
  <si>
    <t>JOURNAL OF NANOPARTICLE RESEARCH</t>
  </si>
  <si>
    <t>https://www.webofscience.com/api/gateway?GWVersion=2&amp;SrcAuth=InCites&amp;SrcApp=tsm_test&amp;DestApp=WOS_CPL&amp;DestLinkType=FullRecord&amp;KeyUT=ISI:000570964700001</t>
  </si>
  <si>
    <t>WOS:000468714400114</t>
  </si>
  <si>
    <t>10.1016/j.microc.2019.04.013</t>
  </si>
  <si>
    <t>Investigation of 8 exogenous medicines illegally added into Guangdong herbal teas by solid phase extraction and ultrahigh performance liquid chromatography-tandem mass spectrometry</t>
  </si>
  <si>
    <t>Zhang, Ling; Li, Chunhai; Xian, Yanping; Dong, Hao; Chen, Qi; Huang, Qihui</t>
  </si>
  <si>
    <t>921-929</t>
  </si>
  <si>
    <t>https://www.webofscience.com/api/gateway?GWVersion=2&amp;SrcAuth=InCites&amp;SrcApp=tsm_test&amp;DestApp=WOS_CPL&amp;DestLinkType=FullRecord&amp;KeyUT=ISI:000468714400114</t>
  </si>
  <si>
    <t>WOS:000926759500001</t>
  </si>
  <si>
    <t>10.1016/j.chemosphere.2023.137970</t>
  </si>
  <si>
    <t>MEDLINE:36708784</t>
  </si>
  <si>
    <t>Insight into radical-nonradical coupling activation pathways of peroxymonosulfate by CuxO for antibiotics degradation</t>
  </si>
  <si>
    <t>Tang, Jin; Yao, Siyu; Yao, Runlin; Liu, Hang; Chen, Meiqin; Zhong, Yongming; Yu, Xiaolong; Yin, Aiguo; Sun, Jianteng</t>
  </si>
  <si>
    <t>https://www.webofscience.com/api/gateway?GWVersion=2&amp;SrcAuth=InCites&amp;SrcApp=tsm_test&amp;DestApp=WOS_CPL&amp;DestLinkType=FullRecord&amp;KeyUT=ISI:000926759500001</t>
  </si>
  <si>
    <t>WOS:000741377900001</t>
  </si>
  <si>
    <t>10.3390/foods11010014</t>
  </si>
  <si>
    <t>MEDLINE:35010140</t>
  </si>
  <si>
    <t>In Vitro Immuno-Modulatory Potentials of Purslane (Portulaca oleracea L.) Polysaccharides with a Chemical Selenylation</t>
  </si>
  <si>
    <t>Lin, Ya-Ru; Guan, Qing-Yun; Li, Ling-Yu; Tang, Zhi-Mei; Zhang, Qiang; Zhao, Xin-Huai</t>
  </si>
  <si>
    <t>https://www.webofscience.com/api/gateway?GWVersion=2&amp;SrcAuth=InCites&amp;SrcApp=tsm_test&amp;DestApp=WOS_CPL&amp;DestLinkType=FullRecord&amp;KeyUT=ISI:000741377900001</t>
  </si>
  <si>
    <t>WOS:000718507400001</t>
  </si>
  <si>
    <t>10.1039/d1se01410b</t>
  </si>
  <si>
    <t>Imidazole-linked porphyrin-based conjugated microporous polymers for metal-free photocatalytic oxidative dehydrogenation of N-heterocycles</t>
  </si>
  <si>
    <t>Chen, Yaju; Jiang, Jun</t>
  </si>
  <si>
    <t>6478-6487</t>
  </si>
  <si>
    <t>https://www.webofscience.com/api/gateway?GWVersion=2&amp;SrcAuth=InCites&amp;SrcApp=tsm_test&amp;DestApp=WOS_CPL&amp;DestLinkType=FullRecord&amp;KeyUT=ISI:000718507400001</t>
  </si>
  <si>
    <t>WOS:000891324000002</t>
  </si>
  <si>
    <t>10.1016/j.matchemphys.2022.127024</t>
  </si>
  <si>
    <t>Highly selective separation of C3H6/C3H8 within hierarchical metal-organic CuxOy@HP-Cu-BTCs</t>
  </si>
  <si>
    <t>Yang, Ping; Meng, Xiuhong; Guo, Penghu; Zhou, Rujin; Zhang, Youhua; Cao, Shui; Zhang, Dan; Ji, Hongbing; Duan, Linhai</t>
  </si>
  <si>
    <t>https://www.webofscience.com/api/gateway?GWVersion=2&amp;SrcAuth=InCites&amp;SrcApp=tsm_test&amp;DestApp=WOS_CPL&amp;DestLinkType=FullRecord&amp;KeyUT=ISI:000891324000002</t>
  </si>
  <si>
    <t>WOS:000533792300001</t>
  </si>
  <si>
    <t>10.1149/2162-8777/ab8f38</t>
  </si>
  <si>
    <t>Highly Efficient Aerobic Oxidation of Cyclohexene Catalyzed by Iron(III) Porphyrins in Supercritical Carbon Dioxide</t>
  </si>
  <si>
    <t>Zhou, Xian-Tai; Sun, Mu-Zhao; Ji, Hong-Bing</t>
  </si>
  <si>
    <t>ECS JOURNAL OF SOLID STATE SCIENCE AND TECHNOLOGY</t>
  </si>
  <si>
    <t>https://www.webofscience.com/api/gateway?GWVersion=2&amp;SrcAuth=InCites&amp;SrcApp=tsm_test&amp;DestApp=WOS_CPL&amp;DestLinkType=FullRecord&amp;KeyUT=ISI:000533792300001</t>
  </si>
  <si>
    <t>WOS:000715129300001</t>
  </si>
  <si>
    <t>10.1016/j.physleta.2021.127774</t>
  </si>
  <si>
    <t>First-principles study of R3c-MgSnX3 (X=O, S and Se) for photovoltaic and ferroelectric application</t>
  </si>
  <si>
    <t>Chen, Xing-Yuan; Tan, Jia-Qi; Su, Kun-Ren; Yang, Jun-Hua; Xu, Xiang-Fu; Luo, Guo-Ping; Zhu, Wei-Ling; Hu, Su-Mei; Lai, Guo-Xia; Ji, Hong; Niu, Li-Ting</t>
  </si>
  <si>
    <t>https://www.webofscience.com/api/gateway?GWVersion=2&amp;SrcAuth=InCites&amp;SrcApp=tsm_test&amp;DestApp=WOS_CPL&amp;DestLinkType=FullRecord&amp;KeyUT=ISI:000715129300001</t>
  </si>
  <si>
    <t>WOS:000888769500008</t>
  </si>
  <si>
    <t>10.1016/j.inoche.2022.110003</t>
  </si>
  <si>
    <t>Fe-doped Mo2C for boosting electrocatalytic N2 reduction</t>
  </si>
  <si>
    <t>Tao, Leiming; Huang, Liming; Pang, Kui; Li, Chunwei; Ji, Hongbing</t>
  </si>
  <si>
    <t>https://www.webofscience.com/api/gateway?GWVersion=2&amp;SrcAuth=InCites&amp;SrcApp=tsm_test&amp;DestApp=WOS_CPL&amp;DestLinkType=FullRecord&amp;KeyUT=ISI:000888769500008</t>
  </si>
  <si>
    <t>WOS:001013931200001</t>
  </si>
  <si>
    <t>10.1039/d3nj01963b</t>
  </si>
  <si>
    <t>Fabrication of nitrogen-deficient g-C3N4 nanosheets via an acetaldehyde-assisted hydrothermal route and their high photocatalytic performance for H2O2 production and Cr(vi) reduction</t>
  </si>
  <si>
    <t>Wang, Longtao; Li, Feng; He, Qingyun; Liu, Xingqiang; Yu, Changlin</t>
  </si>
  <si>
    <t>12595-12607</t>
  </si>
  <si>
    <t>https://www.webofscience.com/api/gateway?GWVersion=2&amp;SrcAuth=InCites&amp;SrcApp=tsm_test&amp;DestApp=WOS_CPL&amp;DestLinkType=FullRecord&amp;KeyUT=ISI:001013931200001</t>
  </si>
  <si>
    <t>WOS:000977851400001</t>
  </si>
  <si>
    <t>10.3390/life13041006</t>
  </si>
  <si>
    <t>MEDLINE:37109535</t>
  </si>
  <si>
    <t>Exercise Improves the Coordination of the Mitochondrial Unfolded Protein Response and Mitophagy in Aging Skeletal Muscle</t>
  </si>
  <si>
    <t>Wang, Yan; Li, Jialin; Zhang, Ziyi; Wang, Runzi; Bo, Hai; Zhang, Yong</t>
  </si>
  <si>
    <t>LIFE-BASEL</t>
  </si>
  <si>
    <t>https://www.webofscience.com/api/gateway?GWVersion=2&amp;SrcAuth=InCites&amp;SrcApp=tsm_test&amp;DestApp=WOS_CPL&amp;DestLinkType=FullRecord&amp;KeyUT=ISI:000977851400001</t>
  </si>
  <si>
    <t>WOS:000445745800055</t>
  </si>
  <si>
    <t>10.1039/c8ra05057k</t>
  </si>
  <si>
    <t>MEDLINE:35541049</t>
  </si>
  <si>
    <t>Evaluation of performance and microbial community successional patterns in an integrated OCO reactor under ZnO nanoparticle stress</t>
  </si>
  <si>
    <t>Liu, Zhenghui; Zhou, Huifang; Liu, Jiefeng; Huang, Mei; Yin, Xudong; Liu, Zhisen; Mao, Yufeng; Xie, Wenyu; Li, Dehao</t>
  </si>
  <si>
    <t>26928-26933</t>
  </si>
  <si>
    <t>https://www.webofscience.com/api/gateway?GWVersion=2&amp;SrcAuth=InCites&amp;SrcApp=tsm_test&amp;DestApp=WOS_CPL&amp;DestLinkType=FullRecord&amp;KeyUT=ISI:000445745800055</t>
  </si>
  <si>
    <t>WOS:000586917600224</t>
  </si>
  <si>
    <t>10.1016/j.jclepro.2020.124137</t>
  </si>
  <si>
    <t>Enhancing bioelectricity generation of bio-electrochemical reactors using porous nickel-based composite as effective oxygen reduction catalyst</t>
  </si>
  <si>
    <t>Li, Meng; Li, Yan-Wen; Yu, Xiao-Long; Xiang, Lei; Zhao, Hai-Ming; Yan, Jian-Fang; Feng, Nai-Xian; Xu, Ming-Yi; Cai, Quan-Ying; Mo, Ce-Hui</t>
  </si>
  <si>
    <t>https://www.webofscience.com/api/gateway?GWVersion=2&amp;SrcAuth=InCites&amp;SrcApp=tsm_test&amp;DestApp=WOS_CPL&amp;DestLinkType=FullRecord&amp;KeyUT=ISI:000586917600224</t>
  </si>
  <si>
    <t>WOS:000796120000001</t>
  </si>
  <si>
    <t>10.3390/nu14091710</t>
  </si>
  <si>
    <t>MEDLINE:35565676</t>
  </si>
  <si>
    <t>Enhanced Growth Inhibition and Apoptosis Induction in Human Colon Carcinoma HT-29 Cells of Soluble Longan Polysaccharides with a Covalent Chemical Selenylation</t>
  </si>
  <si>
    <t>Yu, Ya-Hui; Tang, Zhi-Mei; Xiong, Cen; Wu, Fei-Fei; Zhao, Jun-Ren; Zhao, Xin-Huai</t>
  </si>
  <si>
    <t>NUTRIENTS</t>
  </si>
  <si>
    <t>https://www.webofscience.com/api/gateway?GWVersion=2&amp;SrcAuth=InCites&amp;SrcApp=tsm_test&amp;DestApp=WOS_CPL&amp;DestLinkType=FullRecord&amp;KeyUT=ISI:000796120000001</t>
  </si>
  <si>
    <t>WOS:001084729900001</t>
  </si>
  <si>
    <t>10.1016/j.scitotenv.2023.167249</t>
  </si>
  <si>
    <t>MEDLINE:37739086</t>
  </si>
  <si>
    <t>Efficient degradation and detoxification of antibiotic Fosfomycin by UV irradiation in the presence of persulfate</t>
  </si>
  <si>
    <t>Wu, Jingyi; Xu, Zhe; Yao, Kun; Wang, Zhu; Li, Ruobai; Zuo, Linzi; Liu, Guoguang; Feng, Yiping</t>
  </si>
  <si>
    <t>https://www.webofscience.com/api/gateway?GWVersion=2&amp;SrcAuth=InCites&amp;SrcApp=tsm_test&amp;DestApp=WOS_CPL&amp;DestLinkType=FullRecord&amp;KeyUT=ISI:001084729900001</t>
  </si>
  <si>
    <t>WOS:000613092300004</t>
  </si>
  <si>
    <t>10.1007/s11694-021-00830-z</t>
  </si>
  <si>
    <t>Effects of yam (Dioscorea opposita Thunb.) juice on fermentation and textural attributes of set-style skimmed yoghurt</t>
  </si>
  <si>
    <t>Zhao, Jia-Le; Ma, Chun-Min; Zhao, Xin-Huai; Zhang, Qiang</t>
  </si>
  <si>
    <t>2220-2230</t>
  </si>
  <si>
    <t>https://www.webofscience.com/api/gateway?GWVersion=2&amp;SrcAuth=InCites&amp;SrcApp=tsm_test&amp;DestApp=WOS_CPL&amp;DestLinkType=FullRecord&amp;KeyUT=ISI:000613092300004</t>
  </si>
  <si>
    <t>WOS:000653390400001</t>
  </si>
  <si>
    <t>10.1111/jfpe.13757</t>
  </si>
  <si>
    <t>Effect of homogenizing pressure on the properties of soy protein isolate-vitamin D3 nanoemulsion</t>
  </si>
  <si>
    <t>Zhang, Anqi; Wang, Xibo; Zhao, Xin-Huai</t>
  </si>
  <si>
    <t>JOURNAL OF FOOD PROCESS ENGINEERING</t>
  </si>
  <si>
    <t>https://www.webofscience.com/api/gateway?GWVersion=2&amp;SrcAuth=InCites&amp;SrcApp=tsm_test&amp;DestApp=WOS_CPL&amp;DestLinkType=FullRecord&amp;KeyUT=ISI:000653390400001</t>
  </si>
  <si>
    <t>WOS:000772832700003</t>
  </si>
  <si>
    <t>10.1016/j.cej.2022.135005</t>
  </si>
  <si>
    <t>Dramatically promoted photocatalytic water splitting over InVO4 via extending hole diffusion length by surface polarization</t>
  </si>
  <si>
    <t>Yue, Shuai; Hu, Weijie; Wang, Jing; Sun, Mengdi; Huang, Zhiyong; Xie, Mingzheng; Yu, Yanling</t>
  </si>
  <si>
    <t>https://www.webofscience.com/api/gateway?GWVersion=2&amp;SrcAuth=InCites&amp;SrcApp=tsm_test&amp;DestApp=WOS_CPL&amp;DestLinkType=FullRecord&amp;KeyUT=ISI:000772832700003</t>
  </si>
  <si>
    <t>WOS:000616635100001</t>
  </si>
  <si>
    <t>10.2516/ogst/2020095</t>
  </si>
  <si>
    <t>Digital twin based reference architecture for petrochemical monitoring and fault diagnosis</t>
  </si>
  <si>
    <t>Hu, Shaolin; Wang, Shihua; Su, Naiquan; Li, Xiwu; Zhang, Qinghua</t>
  </si>
  <si>
    <t>https://www.webofscience.com/api/gateway?GWVersion=2&amp;SrcAuth=InCites&amp;SrcApp=tsm_test&amp;DestApp=WOS_CPL&amp;DestLinkType=FullRecord&amp;KeyUT=ISI:000616635100001</t>
  </si>
  <si>
    <t>WOS:000564739100001</t>
  </si>
  <si>
    <t>10.3390/sym12081334</t>
  </si>
  <si>
    <t>Developing a Strategy to Improve Handling Behaviors of a Medium-Size Electric Bus Using Active Anti-Roll Bar</t>
  </si>
  <si>
    <t>SYMMETRY-BASEL</t>
  </si>
  <si>
    <t>https://www.webofscience.com/api/gateway?GWVersion=2&amp;SrcAuth=InCites&amp;SrcApp=tsm_test&amp;DestApp=WOS_CPL&amp;DestLinkType=FullRecord&amp;KeyUT=ISI:000564739100001</t>
  </si>
  <si>
    <t>WOS:000877085200002</t>
  </si>
  <si>
    <t>10.1016/j.jcsr.2022.107250</t>
  </si>
  <si>
    <t>Design of an eccentrically buckling-restrained braced steel frame with web-bolted replaceable links</t>
  </si>
  <si>
    <t>Yin, Zhanzhong; Yang, Bo; Zhang, Xiaobo</t>
  </si>
  <si>
    <t>JOURNAL OF CONSTRUCTIONAL STEEL RESEARCH</t>
  </si>
  <si>
    <t>https://www.webofscience.com/api/gateway?GWVersion=2&amp;SrcAuth=InCites&amp;SrcApp=tsm_test&amp;DestApp=WOS_CPL&amp;DestLinkType=FullRecord&amp;KeyUT=ISI:000877085200002</t>
  </si>
  <si>
    <t>WOS:000805891100001</t>
  </si>
  <si>
    <t>10.1007/s11144-022-02237-3</t>
  </si>
  <si>
    <t>Deep oxidative desulfurization of model fuel catalyzed by phosphotungstic acid/mesoporous zeolite</t>
  </si>
  <si>
    <t>Wang, Hanlu; Shan, Shufeng; Li, Ping; Sun, Jian; Lin, Cunhui; Zhou, Rujin; Zeng, Xingye</t>
  </si>
  <si>
    <t>1999-2012</t>
  </si>
  <si>
    <t>https://www.webofscience.com/api/gateway?GWVersion=2&amp;SrcAuth=InCites&amp;SrcApp=tsm_test&amp;DestApp=WOS_CPL&amp;DestLinkType=FullRecord&amp;KeyUT=ISI:000805891100001</t>
  </si>
  <si>
    <t>WOS:000899859600003</t>
  </si>
  <si>
    <t>10.1016/j.seppur.2022.122540</t>
  </si>
  <si>
    <t>Cr-N bridged MIL-101@tubular calcined N-doped polymer enhanced adsorption of vaporous toluene under high humidity</t>
  </si>
  <si>
    <t>Wang, Ruimeng; Luan, Xinqi; Bao, Jingyu; Muhammad, Yaseen; Shah, Syed Jalil; Wang, Guanchen; Li, Jing; Lin, Guoyou; Ji, Hongbing; Zhao, Zhenxia</t>
  </si>
  <si>
    <t>https://www.webofscience.com/api/gateway?GWVersion=2&amp;SrcAuth=InCites&amp;SrcApp=tsm_test&amp;DestApp=WOS_CPL&amp;DestLinkType=FullRecord&amp;KeyUT=ISI:000899859600003</t>
  </si>
  <si>
    <t>WOS:000814189400001</t>
  </si>
  <si>
    <t>10.1002/tpg2.20239</t>
  </si>
  <si>
    <t>MEDLINE:35730918</t>
  </si>
  <si>
    <t>Complete mitochondrial genome sequence and comparative analysis of the cultivated yellow nutsedge</t>
  </si>
  <si>
    <t>Niu, Lu; Zhang, Yuanyu; Yang, ChunMing; Yang, Jing; Ren, Wei; Zhong, Xiaofang; Zhao, Qianqian; Xing, Guojie; Zhao, Yongguo; Yang, Xiangdong</t>
  </si>
  <si>
    <t>PLANT GENOME</t>
  </si>
  <si>
    <t>https://www.webofscience.com/api/gateway?GWVersion=2&amp;SrcAuth=InCites&amp;SrcApp=tsm_test&amp;DestApp=WOS_CPL&amp;DestLinkType=FullRecord&amp;KeyUT=ISI:000814189400001</t>
  </si>
  <si>
    <t>WOS:000446286200004</t>
  </si>
  <si>
    <t>10.1016/j.molstruc.2018.06.090</t>
  </si>
  <si>
    <t>Cocrystal structure, thermal behavior, and DFT calculations between FOX-7 and 1,10-Phenanthroline</t>
  </si>
  <si>
    <t>Li, Keyao; Ren, Xiangwen; Fu, Shuqin; Zhu, Jiaping</t>
  </si>
  <si>
    <t>26-32</t>
  </si>
  <si>
    <t>https://www.webofscience.com/api/gateway?GWVersion=2&amp;SrcAuth=InCites&amp;SrcApp=tsm_test&amp;DestApp=WOS_CPL&amp;DestLinkType=FullRecord&amp;KeyUT=ISI:000446286200004</t>
  </si>
  <si>
    <t>WOS:000839143900001</t>
  </si>
  <si>
    <t>10.3390/ijerph19159516</t>
  </si>
  <si>
    <t>MEDLINE:35954873</t>
  </si>
  <si>
    <t>Characteristics and Health Risks of Phthalate Ester Contamination in Soil and Plants in Coastal Areas of South China</t>
  </si>
  <si>
    <t>Xing, Huanhuan; Yu, Xiaolong; Huang, Jiahui; Du, Xiaodong; Wang, Mengting; Sun, Jianteng; Lu, Guining; Tao, Xueqin</t>
  </si>
  <si>
    <t>https://www.webofscience.com/api/gateway?GWVersion=2&amp;SrcAuth=InCites&amp;SrcApp=tsm_test&amp;DestApp=WOS_CPL&amp;DestLinkType=FullRecord&amp;KeyUT=ISI:000839143900001</t>
  </si>
  <si>
    <t>WOS:000693060100001</t>
  </si>
  <si>
    <t>10.1080/10916466.2021.1974880</t>
  </si>
  <si>
    <t>Change in the cold flowability and wax deposition of crude oil by weak magnetic treatment</t>
  </si>
  <si>
    <t>Shi, Wen; Jing, Jiaqiang; Wang, Qi; Zhang, Bangliang</t>
  </si>
  <si>
    <t>PETROLEUM SCIENCE AND TECHNOLOGY</t>
  </si>
  <si>
    <t>19-20</t>
  </si>
  <si>
    <t>878-895</t>
  </si>
  <si>
    <t>https://www.webofscience.com/api/gateway?GWVersion=2&amp;SrcAuth=InCites&amp;SrcApp=tsm_test&amp;DestApp=WOS_CPL&amp;DestLinkType=FullRecord&amp;KeyUT=ISI:000693060100001</t>
  </si>
  <si>
    <t>WOS:000592479200015</t>
  </si>
  <si>
    <t>10.1021/acs.iecr.0c04264</t>
  </si>
  <si>
    <t>Cerium(IV) Sulfate as a Cocatalyst for Promoting the Direct Epoxidation of Propylene by Ruthenium Porphyrin with Molecular Oxygen</t>
  </si>
  <si>
    <t>Zhou, Xian-Tai; Yu, Hai-Yang; Li, Yang; Xue, Can; Ji, Hong-Bing</t>
  </si>
  <si>
    <t>19982-19988</t>
  </si>
  <si>
    <t>https://www.webofscience.com/api/gateway?GWVersion=2&amp;SrcAuth=InCites&amp;SrcApp=tsm_test&amp;DestApp=WOS_CPL&amp;DestLinkType=FullRecord&amp;KeyUT=ISI:000592479200015</t>
  </si>
  <si>
    <t>WOS:000522807600006</t>
  </si>
  <si>
    <t>10.1016/j.engfailanal.2020.104488</t>
  </si>
  <si>
    <t>Cause analysis of corrosion leakage in convection section of ethylene cracking furnace</t>
  </si>
  <si>
    <t>Li, Weiming; Lv, Yunrong; Sun, Zhiwei; Yu, Wei</t>
  </si>
  <si>
    <t>https://www.webofscience.com/api/gateway?GWVersion=2&amp;SrcAuth=InCites&amp;SrcApp=tsm_test&amp;DestApp=WOS_CPL&amp;DestLinkType=FullRecord&amp;KeyUT=ISI:000522807600006</t>
  </si>
  <si>
    <t>WOS:000896404200001</t>
  </si>
  <si>
    <t>10.3390/nu14235067</t>
  </si>
  <si>
    <t>MEDLINE:36501097</t>
  </si>
  <si>
    <t>Casein Lactose-Glycation of the Maillard-Type Attenuates the Anti-Inflammatory Potential of Casein Hydrolysate to IEC-6 Cells with Lipopolysaccharide Stimulation</t>
  </si>
  <si>
    <t>Chen, Na; Fu, Yu; Wang, Zhen-Xing; Zhao, Xin-Huai</t>
  </si>
  <si>
    <t>https://www.webofscience.com/api/gateway?GWVersion=2&amp;SrcAuth=InCites&amp;SrcApp=tsm_test&amp;DestApp=WOS_CPL&amp;DestLinkType=FullRecord&amp;KeyUT=ISI:000896404200001</t>
  </si>
  <si>
    <t>WOS:000619773500001</t>
  </si>
  <si>
    <t>10.1007/s11063-021-10459-0</t>
  </si>
  <si>
    <t>Burn Image Recognition of Medical Images Based on Deep Learning: From CNNs to Advanced Networks</t>
  </si>
  <si>
    <t>Wu, Xianjun; Chen, Heming; Wu, Xiaoli; Wu, Shunjun; Huang, Jinbo</t>
  </si>
  <si>
    <t>NEURAL PROCESSING LETTERS</t>
  </si>
  <si>
    <t>2439-2456</t>
  </si>
  <si>
    <t>https://www.webofscience.com/api/gateway?GWVersion=2&amp;SrcAuth=InCites&amp;SrcApp=tsm_test&amp;DestApp=WOS_CPL&amp;DestLinkType=FullRecord&amp;KeyUT=ISI:000619773500001</t>
  </si>
  <si>
    <t>WOS:000998083100001</t>
  </si>
  <si>
    <t>10.1016/j.jece.2023.109323</t>
  </si>
  <si>
    <t>Bioremediation of heavy oil-contaminated intertidal zones using slow-release nutrients and rhamnolipid biosurfactants</t>
  </si>
  <si>
    <t>Dai, Xiaoli; Lv, Jing; Zhang, Zhongguo; Wang, Hui</t>
  </si>
  <si>
    <t>https://www.webofscience.com/api/gateway?GWVersion=2&amp;SrcAuth=InCites&amp;SrcApp=tsm_test&amp;DestApp=WOS_CPL&amp;DestLinkType=FullRecord&amp;KeyUT=ISI:000998083100001</t>
  </si>
  <si>
    <t>WOS:000967062300001</t>
  </si>
  <si>
    <t>10.1016/j.jclepro.2023.136720</t>
  </si>
  <si>
    <t>Bio-aerogels derived from corn stalk and Premna Microphylla leaves as eco-friendly sorbents for oily water treatment: The role of microstructure in adsorption performance</t>
  </si>
  <si>
    <t>Ye, Rongchuan; Li, Huosheng; Long, Jianyou; Wang, Yaxuan; Peng, Dan</t>
  </si>
  <si>
    <t>https://www.webofscience.com/api/gateway?GWVersion=2&amp;SrcAuth=InCites&amp;SrcApp=tsm_test&amp;DestApp=WOS_CPL&amp;DestLinkType=FullRecord&amp;KeyUT=ISI:000967062300001</t>
  </si>
  <si>
    <t>WOS:000874905600004</t>
  </si>
  <si>
    <t>10.1016/j.apsusc.2022.154563</t>
  </si>
  <si>
    <t>Band bending caused by forming heterojunctions in Cu-Cu2O/rGO-NH2 semiconductor materials and surface coordination of N-methylimidazole, and the intrinsic nature of synergistic effect on the catalysis of selective aerobic oxidation of alcohols</t>
  </si>
  <si>
    <t>Ma, Jiamei; Zhong, Wei; You, Langlang; Pei, Yi; Lu, Chunxin; Xiao, Zhiyin; Shen, Zhongquan; Jiang, Xiujuan; Qian, Nianlong; Liu, Xiaoming; Zhang, Shuhua</t>
  </si>
  <si>
    <t>https://www.webofscience.com/api/gateway?GWVersion=2&amp;SrcAuth=InCites&amp;SrcApp=tsm_test&amp;DestApp=WOS_CPL&amp;DestLinkType=FullRecord&amp;KeyUT=ISI:000874905600004</t>
  </si>
  <si>
    <t>WOS:000785416900001</t>
  </si>
  <si>
    <t>10.3390/ijerph19084527</t>
  </si>
  <si>
    <t>MEDLINE:35457395</t>
  </si>
  <si>
    <t>Assessment and Implication of PAHs and Compound-Specific δ&lt;SUP&gt;13&lt;/SUP&gt;C Compositions in a Dated Marine Sediment Core from Daya Bay, China</t>
  </si>
  <si>
    <t>Lu, Yan; Li, Dongmei; Wang, Xiaoyun; Cao, Jianping; Huang, Sheng; Zhou, Peng</t>
  </si>
  <si>
    <t>https://www.webofscience.com/api/gateway?GWVersion=2&amp;SrcAuth=InCites&amp;SrcApp=tsm_test&amp;DestApp=WOS_CPL&amp;DestLinkType=FullRecord&amp;KeyUT=ISI:000785416900001</t>
  </si>
  <si>
    <t>WOS:000430543400001</t>
  </si>
  <si>
    <t>10.1007/s00214-018-2241-0</t>
  </si>
  <si>
    <t>Aromatic sulfur compounds oxidation with H2O2 over fully coordinated and defect sites in Ti-beta zeolites: evaluation by density functional theory</t>
  </si>
  <si>
    <t>Wang, Hanlu; Deng, YiQiang; Zhou, Rujin</t>
  </si>
  <si>
    <t>https://www.webofscience.com/api/gateway?GWVersion=2&amp;SrcAuth=InCites&amp;SrcApp=tsm_test&amp;DestApp=WOS_CPL&amp;DestLinkType=FullRecord&amp;KeyUT=ISI:000430543400001</t>
  </si>
  <si>
    <t>WOS:001167122700001</t>
  </si>
  <si>
    <t>10.1080/10643389.2023.2284646</t>
  </si>
  <si>
    <t>Application of single-atom-based photocatalysts in environmental pollutant removal and renewable energy production</t>
  </si>
  <si>
    <t>Liu, Qing; Zhao, Yujie; Wang, Jingyi; Zhou, Yilun; Liu, Xiaolu; Hao, Mengjie; Chen, Zhongshan; Wang, Suhua; Yang, Hui; Wang, Xiangke</t>
  </si>
  <si>
    <t>909-930</t>
  </si>
  <si>
    <t>https://www.webofscience.com/api/gateway?GWVersion=2&amp;SrcAuth=InCites&amp;SrcApp=tsm_test&amp;DestApp=WOS_CPL&amp;DestLinkType=FullRecord&amp;KeyUT=ISI:001167122700001</t>
  </si>
  <si>
    <t>WOS:000933420700002</t>
  </si>
  <si>
    <t>10.1007/s12598-022-02206-8</t>
  </si>
  <si>
    <t>Anchoring Fe(OH)3 nanoparticles on Ni-MOF nanosheets for efficient electrocatalytic oxygen evolution</t>
  </si>
  <si>
    <t>Sun, Ting-Ting; Zhao, Zhi-Feng; Xu, Zhi-Kun; Lin, Shuang-Yan</t>
  </si>
  <si>
    <t>1453-1459</t>
  </si>
  <si>
    <t>https://www.webofscience.com/api/gateway?GWVersion=2&amp;SrcAuth=InCites&amp;SrcApp=tsm_test&amp;DestApp=WOS_CPL&amp;DestLinkType=FullRecord&amp;KeyUT=ISI:000933420700002</t>
  </si>
  <si>
    <t>WOS:000426761200016</t>
  </si>
  <si>
    <t>10.1007/s00500-016-2454-x</t>
  </si>
  <si>
    <t>Analyzing Saaty's consistency test in pairwise comparison method: a perspective based on linguistic and numerical scale</t>
  </si>
  <si>
    <t>Zhang, Hengjie; Chen, Xin; Dong, Yucheng; Xu, Weijun; Wang, Shihua</t>
  </si>
  <si>
    <t>1933-1943</t>
  </si>
  <si>
    <t>https://www.webofscience.com/api/gateway?GWVersion=2&amp;SrcAuth=InCites&amp;SrcApp=tsm_test&amp;DestApp=WOS_CPL&amp;DestLinkType=FullRecord&amp;KeyUT=ISI:000426761200016</t>
  </si>
  <si>
    <t>WOS:000935858600001</t>
  </si>
  <si>
    <t>10.1007/s00425-023-04092-5</t>
  </si>
  <si>
    <t>MEDLINE:36807540</t>
  </si>
  <si>
    <t>Analysis of Lhc family genes reveals development regulation and diurnal fluctuation expression patterns in Cyperus esculentus, a Cyperaceae plant</t>
  </si>
  <si>
    <t>Zou, Zhi; Xiao, Yanhua; Zhang, Li; Zhao, Yongguo</t>
  </si>
  <si>
    <t>PLANTA</t>
  </si>
  <si>
    <t>https://www.webofscience.com/api/gateway?GWVersion=2&amp;SrcAuth=InCites&amp;SrcApp=tsm_test&amp;DestApp=WOS_CPL&amp;DestLinkType=FullRecord&amp;KeyUT=ISI:000935858600001</t>
  </si>
  <si>
    <t>WOS:000572415400003</t>
  </si>
  <si>
    <t>10.1016/j.cbi.2020.109201</t>
  </si>
  <si>
    <t>MEDLINE:32717190</t>
  </si>
  <si>
    <t>Activity of the peptic-tryptic caseinate digest with caseinate oligochitosan-glycation in rat intestinal epithelial (IEC-6) cells via the Wnt/β-catenin signaling pathway</t>
  </si>
  <si>
    <t>Wang, Xiao-Peng; Ma, Chun-Min; Zhao, Xin-Huai</t>
  </si>
  <si>
    <t>CHEMICO-BIOLOGICAL INTERACTIONS</t>
  </si>
  <si>
    <t>https://www.webofscience.com/api/gateway?GWVersion=2&amp;SrcAuth=InCites&amp;SrcApp=tsm_test&amp;DestApp=WOS_CPL&amp;DestLinkType=FullRecord&amp;KeyUT=ISI:000572415400003</t>
  </si>
  <si>
    <t>WOS:000704418200007</t>
  </si>
  <si>
    <t>10.1016/j.jcat.2021.08.017</t>
  </si>
  <si>
    <t>A terphenyl phosphine as a highly efficient ligand for palladium-catalysed amination of aryl halides with 1° anilines</t>
  </si>
  <si>
    <t>Zhou, Fabin; Zhang, Lixue; Shi, Ji-cheng</t>
  </si>
  <si>
    <t>JOURNAL OF CATALYSIS</t>
  </si>
  <si>
    <t>238-243</t>
  </si>
  <si>
    <t>https://www.webofscience.com/api/gateway?GWVersion=2&amp;SrcAuth=InCites&amp;SrcApp=tsm_test&amp;DestApp=WOS_CPL&amp;DestLinkType=FullRecord&amp;KeyUT=ISI:000704418200007</t>
  </si>
  <si>
    <t>WOS:000895984200001</t>
  </si>
  <si>
    <t>10.1016/j.apsusc.2022.153029</t>
  </si>
  <si>
    <t>A highly effective and reusable platinum nanoblock based on graphene/polyamino acid nanofilms for 4-nitrophenol degradation</t>
  </si>
  <si>
    <t>Li, Xiangming; Lin, Zihua; Yuan, Qi; Sun, Bo; Chen, Feifei; Ma, Zequn; Long, Tao; Li, Guanghuan; Fu, Meng</t>
  </si>
  <si>
    <t>https://www.webofscience.com/api/gateway?GWVersion=2&amp;SrcAuth=InCites&amp;SrcApp=tsm_test&amp;DestApp=WOS_CPL&amp;DestLinkType=FullRecord&amp;KeyUT=ISI:000895984200001</t>
  </si>
  <si>
    <t>WOS:000807899400001</t>
  </si>
  <si>
    <t>10.3389/fpubh.2022.832711</t>
  </si>
  <si>
    <t>MEDLINE:35692339</t>
  </si>
  <si>
    <t>A Systematic Review of Barriers in Adoption of Environmental Management Accounting in Chinese SMEs for Sustainable Performance</t>
  </si>
  <si>
    <t>Javed, Fahad; Yusheng, Kong; Iqbal, Najaf; Fareed, Zeeshan; Shahzad, Farrukh</t>
  </si>
  <si>
    <t>FRONTIERS IN PUBLIC HEALTH</t>
  </si>
  <si>
    <t>https://www.webofscience.com/api/gateway?GWVersion=2&amp;SrcAuth=InCites&amp;SrcApp=tsm_test&amp;DestApp=WOS_CPL&amp;DestLinkType=FullRecord&amp;KeyUT=ISI:000807899400001</t>
  </si>
  <si>
    <t>WOS:000627133800001</t>
  </si>
  <si>
    <t>A Novel Fe3O4/Graphene Oxide Composite Prepared by Click Chemistry for High-Efficiency Removal of Congo Red from Water</t>
  </si>
  <si>
    <t>Jiang, Hongliu; Cao, Yao; Zeng, Fengtao; Xie, Zewu; He, Fuan</t>
  </si>
  <si>
    <t>JOURNAL OF NANOMATERIALS</t>
  </si>
  <si>
    <t>https://www.webofscience.com/api/gateway?GWVersion=2&amp;SrcAuth=InCites&amp;SrcApp=tsm_test&amp;DestApp=WOS_CPL&amp;DestLinkType=FullRecord&amp;KeyUT=ISI:000627133800001</t>
  </si>
  <si>
    <t>WOS:000755030600001</t>
  </si>
  <si>
    <t>10.3390/s22030898</t>
  </si>
  <si>
    <t>MEDLINE:35161644</t>
  </si>
  <si>
    <t>A New Method of Deep Convolutional Neural Network Image Classification Based on Knowledge Transfer in Small Label Sample Environment</t>
  </si>
  <si>
    <t>Kong, Yunchen; Ma, Xue; Wen, Chenglin</t>
  </si>
  <si>
    <t>https://www.webofscience.com/api/gateway?GWVersion=2&amp;SrcAuth=InCites&amp;SrcApp=tsm_test&amp;DestApp=WOS_CPL&amp;DestLinkType=FullRecord&amp;KeyUT=ISI:000755030600001</t>
  </si>
  <si>
    <t>WOS:000337818300001</t>
  </si>
  <si>
    <t>A Distributed Task Allocation Strategy for Collaborative Applications in Cluster-Based Wireless Sensor Networks</t>
  </si>
  <si>
    <t>Wang, Feng; Han, Guangjie; Jiang, Jinfang; Qiu, Hao</t>
  </si>
  <si>
    <t>https://www.webofscience.com/api/gateway?GWVersion=2&amp;SrcAuth=InCites&amp;SrcApp=tsm_test&amp;DestApp=WOS_CPL&amp;DestLinkType=FullRecord&amp;KeyUT=ISI:000337818300001</t>
  </si>
  <si>
    <t>WOS:000848512300001</t>
  </si>
  <si>
    <t>10.1088/1361-6501/ac7f7f</t>
  </si>
  <si>
    <t>A CNN-LSTM-based domain adaptation model for remaining useful life prediction</t>
  </si>
  <si>
    <t>Liu, Huixiang; Chen, Wenbai; Chen, Weizhao; Gu, Yu</t>
  </si>
  <si>
    <t>https://www.webofscience.com/api/gateway?GWVersion=2&amp;SrcAuth=InCites&amp;SrcApp=tsm_test&amp;DestApp=WOS_CPL&amp;DestLinkType=FullRecord&amp;KeyUT=ISI:000848512300001</t>
  </si>
  <si>
    <t>WOS:000719631000001</t>
  </si>
  <si>
    <t>10.3389/fenvs.2021.713831</t>
  </si>
  <si>
    <t>A Bayesian Decision Model for Optimum Investment and Design of Low-Impact Development in Urban Stormwater Infrastructure and Management</t>
  </si>
  <si>
    <t>Wang, Mo; Zhang, Yu; Zhang, Dongqing; Zheng, Yingsheng; Zhou, Shiqi; Tan, Soon K.</t>
  </si>
  <si>
    <t>https://www.webofscience.com/api/gateway?GWVersion=2&amp;SrcAuth=InCites&amp;SrcApp=tsm_test&amp;DestApp=WOS_CPL&amp;DestLinkType=FullRecord&amp;KeyUT=ISI:000719631000001</t>
  </si>
  <si>
    <t>WOS:001009533500001</t>
  </si>
  <si>
    <t>10.1016/j.saa.2023.122558</t>
  </si>
  <si>
    <t>MEDLINE:36863083</t>
  </si>
  <si>
    <t>Water-soluble single molecular probe for simultaneous detection of viscosity and hydrazine</t>
  </si>
  <si>
    <t>Jin, Yu; Sun, Ruitao; Li, Guangqiang; Yuan, Mi; Shao, Weichong; Cao, Minhui; Yuan, Chao; Wang, Suhua</t>
  </si>
  <si>
    <t>https://www.webofscience.com/api/gateway?GWVersion=2&amp;SrcAuth=InCites&amp;SrcApp=tsm_test&amp;DestApp=WOS_CPL&amp;DestLinkType=FullRecord&amp;KeyUT=ISI:001009533500001</t>
  </si>
  <si>
    <t>WOS:000876020600015</t>
  </si>
  <si>
    <t>10.1109/TCSVT.2022.3188462</t>
  </si>
  <si>
    <t>Variational Hyperparameter Inference for Few-Shot Learning Across Domains</t>
  </si>
  <si>
    <t>Zhang, Lei; Zuo, Liyun; Wang, Baoyan; Li, Xin; Zhen, Xiantong</t>
  </si>
  <si>
    <t>7448-7459</t>
  </si>
  <si>
    <t>https://www.webofscience.com/api/gateway?GWVersion=2&amp;SrcAuth=InCites&amp;SrcApp=tsm_test&amp;DestApp=WOS_CPL&amp;DestLinkType=FullRecord&amp;KeyUT=ISI:000876020600015</t>
  </si>
  <si>
    <t>WOS:000782654800007</t>
  </si>
  <si>
    <t>10.1016/j.rinp.2022.105311</t>
  </si>
  <si>
    <t>Thermal properties of carbyne nanostructures</t>
  </si>
  <si>
    <t>He, Yan; Xu, Huakai; Ouyang, Gang; Yang, Guowei</t>
  </si>
  <si>
    <t>RESULTS IN PHYSICS</t>
  </si>
  <si>
    <t>https://www.webofscience.com/api/gateway?GWVersion=2&amp;SrcAuth=InCites&amp;SrcApp=tsm_test&amp;DestApp=WOS_CPL&amp;DestLinkType=FullRecord&amp;KeyUT=ISI:000782654800007</t>
  </si>
  <si>
    <t>WOS:000710086100006</t>
  </si>
  <si>
    <t>10.32604/biocell.2022.015958</t>
  </si>
  <si>
    <t>The potential toxic side effects of flavonoids</t>
  </si>
  <si>
    <t>Tang, Zhimei; Zhang, Qiang</t>
  </si>
  <si>
    <t>BIOCELL</t>
  </si>
  <si>
    <t>357-366</t>
  </si>
  <si>
    <t>https://www.webofscience.com/api/gateway?GWVersion=2&amp;SrcAuth=InCites&amp;SrcApp=tsm_test&amp;DestApp=WOS_CPL&amp;DestLinkType=FullRecord&amp;KeyUT=ISI:000710086100006</t>
  </si>
  <si>
    <t>WOS:000798161000001</t>
  </si>
  <si>
    <t>10.3389/fpsyg.2022.805262</t>
  </si>
  <si>
    <t>MEDLINE:35602728</t>
  </si>
  <si>
    <t>The Outcomes of Organizational Cronyism: A Social Exchange Theory Perspective</t>
  </si>
  <si>
    <t>Ali, Shahab; Shahzad, Farrukh; Hussain, Iftikhar; Yongjian, Pu; Khan, Muhammad Mahroof; Iqbal, Zafar</t>
  </si>
  <si>
    <t>https://www.webofscience.com/api/gateway?GWVersion=2&amp;SrcAuth=InCites&amp;SrcApp=tsm_test&amp;DestApp=WOS_CPL&amp;DestLinkType=FullRecord&amp;KeyUT=ISI:000798161000001</t>
  </si>
  <si>
    <t>WOS:000767619700001</t>
  </si>
  <si>
    <t>10.1002/ajoc.202200014</t>
  </si>
  <si>
    <t>Tf2O-mediated Regioselective C(sp&lt;SUP&gt;2&lt;/SUP&gt;)-H Sulfenylation of Enaminones Using Methyl Sulfoxides as Sulfur Sources</t>
  </si>
  <si>
    <t>Zhang, Changyuan; Luo, Jian; Zhang, Jiantao; Chen, Lulu; Zhu, Xuncheng; Guo, Mengping; Shen, Chan; Li, Zeng; Wang, Wei</t>
  </si>
  <si>
    <t>https://www.webofscience.com/api/gateway?GWVersion=2&amp;SrcAuth=InCites&amp;SrcApp=tsm_test&amp;DestApp=WOS_CPL&amp;DestLinkType=FullRecord&amp;KeyUT=ISI:000767619700001</t>
  </si>
  <si>
    <t>WOS:000571482900020</t>
  </si>
  <si>
    <t>10.1364/AO.397835</t>
  </si>
  <si>
    <t>MEDLINE:32902464</t>
  </si>
  <si>
    <t>Temperature measurement with compositional correction of gas mixture based on laser-induced plasma</t>
  </si>
  <si>
    <t>Li, Shishi; Dong, Meirong; Cheng, Lihua; Luo, Fasheng; Zhao, Weihao; Lu, Jidong</t>
  </si>
  <si>
    <t>APPLIED OPTICS</t>
  </si>
  <si>
    <t>7638-7645</t>
  </si>
  <si>
    <t>https://www.webofscience.com/api/gateway?GWVersion=2&amp;SrcAuth=InCites&amp;SrcApp=tsm_test&amp;DestApp=WOS_CPL&amp;DestLinkType=FullRecord&amp;KeyUT=ISI:000571482900020</t>
  </si>
  <si>
    <t>WOS:000879691500001</t>
  </si>
  <si>
    <t>10.1007/s10563-022-09381-9</t>
  </si>
  <si>
    <t>Tafel Slope Analysis from Inherent Rate Constants for Oxygen Reduction Reaction Over N-doped Carbon and Fe-N-doped Carbon Electrocatalysts</t>
  </si>
  <si>
    <t>Wu, Yun; Muthukrishnan, Azhagumuthu; Nagata, Shinsuke; Nabae, Yuta</t>
  </si>
  <si>
    <t>CATALYSIS SURVEYS FROM ASIA</t>
  </si>
  <si>
    <t>https://www.webofscience.com/api/gateway?GWVersion=2&amp;SrcAuth=InCites&amp;SrcApp=tsm_test&amp;DestApp=WOS_CPL&amp;DestLinkType=FullRecord&amp;KeyUT=ISI:000879691500001</t>
  </si>
  <si>
    <t>WOS:000454233300048</t>
  </si>
  <si>
    <t>10.15666/aeer/1606_81058118</t>
  </si>
  <si>
    <t>THE EFFECT OF THE ECONOMIC PERFORMANCE OF A SCIENCE PARK ON AIR QUALITY: AN EMPIRICAL STUDY OF HSINCHU SCIENCE PARK IN TAIWAN</t>
  </si>
  <si>
    <t>Huang, S. Z.; Chau, K. Y.; Yin, F.; Chen, Q.</t>
  </si>
  <si>
    <t>APPLIED ECOLOGY AND ENVIRONMENTAL RESEARCH</t>
  </si>
  <si>
    <t>8105-8118</t>
  </si>
  <si>
    <t>https://www.webofscience.com/api/gateway?GWVersion=2&amp;SrcAuth=InCites&amp;SrcApp=tsm_test&amp;DestApp=WOS_CPL&amp;DestLinkType=FullRecord&amp;KeyUT=ISI:000454233300048</t>
  </si>
  <si>
    <t>WOS:000386397200001</t>
  </si>
  <si>
    <t>10.3762/bjoc.12.217</t>
  </si>
  <si>
    <t>MEDLINE:28144291</t>
  </si>
  <si>
    <t>TBHP-mediated highly efficient dehydrogenative cross-oxidative coupling of methylarenes with acetanilides</t>
  </si>
  <si>
    <t>Chen, Cui; Liu, Weibing; Zhou, Peng</t>
  </si>
  <si>
    <t>2250-2255</t>
  </si>
  <si>
    <t>https://www.webofscience.com/api/gateway?GWVersion=2&amp;SrcAuth=InCites&amp;SrcApp=tsm_test&amp;DestApp=WOS_CPL&amp;DestLinkType=FullRecord&amp;KeyUT=ISI:000386397200001</t>
  </si>
  <si>
    <t>WOS:001149409200010</t>
  </si>
  <si>
    <t>10.1016/j.molstruc.2022.134683</t>
  </si>
  <si>
    <t>Synthesis, characterization, and anticancer activity of mononuclear Schiff-base metal complexes</t>
  </si>
  <si>
    <t>Yin, Lili; Zhang, Shaonan; Zhou, Tao; Zhen'guang, Hu; Zhang, Shuhua</t>
  </si>
  <si>
    <t>https://www.webofscience.com/api/gateway?GWVersion=2&amp;SrcAuth=InCites&amp;SrcApp=tsm_test&amp;DestApp=WOS_CPL&amp;DestLinkType=FullRecord&amp;KeyUT=ISI:001149409200010</t>
  </si>
  <si>
    <t>WOS:000416831000044</t>
  </si>
  <si>
    <t>10.1039/c7ra11875a</t>
  </si>
  <si>
    <t>Synthesis of α-sulfonyloxyketones via iodobenzene diacetate (PIDA)-mediated oxysulfonyloxylation of alkynes with sulfonic acids</t>
  </si>
  <si>
    <t>Zhang, Yang; Tan, Hua; Liu, Weibing</t>
  </si>
  <si>
    <t>54017-54020</t>
  </si>
  <si>
    <t>https://www.webofscience.com/api/gateway?GWVersion=2&amp;SrcAuth=InCites&amp;SrcApp=tsm_test&amp;DestApp=WOS_CPL&amp;DestLinkType=FullRecord&amp;KeyUT=ISI:000416831000044</t>
  </si>
  <si>
    <t>WOS:000823466800001</t>
  </si>
  <si>
    <t>10.3390/polym14132549</t>
  </si>
  <si>
    <t>MEDLINE:35808595</t>
  </si>
  <si>
    <t>Synthesis of LDHs Based on Fly-Ash and Its Influence on the Flame Retardant Properties of EVA/LDHs Composites</t>
  </si>
  <si>
    <t>Li, Shaoquan; Zhu, Xiao-Dong; Li, Long; Qian, Yi; Guo, Qingjie; Ma, Jingjing</t>
  </si>
  <si>
    <t>https://www.webofscience.com/api/gateway?GWVersion=2&amp;SrcAuth=InCites&amp;SrcApp=tsm_test&amp;DestApp=WOS_CPL&amp;DestLinkType=FullRecord&amp;KeyUT=ISI:000823466800001</t>
  </si>
  <si>
    <t>WOS:000345147100004</t>
  </si>
  <si>
    <t>10.1007/s00289-014-1240-0</t>
  </si>
  <si>
    <t>Synthesis of EPDM-g-MAN by suspension graft copolymerization and its toughening effect on SAN resin</t>
  </si>
  <si>
    <t>Liu, Weitao; Wang, Lianshi; Mai, Jianzhang; Zhang, Anqiang</t>
  </si>
  <si>
    <t>POLYMER BULLETIN</t>
  </si>
  <si>
    <t>3111-3129</t>
  </si>
  <si>
    <t>https://www.webofscience.com/api/gateway?GWVersion=2&amp;SrcAuth=InCites&amp;SrcApp=tsm_test&amp;DestApp=WOS_CPL&amp;DestLinkType=FullRecord&amp;KeyUT=ISI:000345147100004</t>
  </si>
  <si>
    <t>WOS:000350225500053</t>
  </si>
  <si>
    <t>10.1007/s10973-014-4356-4</t>
  </si>
  <si>
    <t>Synthesis and thermal analysis of methacrylate ester-based linear triblock copolymers-grafted multiwalled carbon nanotubes</t>
  </si>
  <si>
    <t>Liu, Lan; Zhang, Shijie; Shi, Bo; Mai, Dongdong; Du, Xiaoqing; Lin, Bo</t>
  </si>
  <si>
    <t>JOURNAL OF THERMAL ANALYSIS AND CALORIMETRY</t>
  </si>
  <si>
    <t>2029-2037</t>
  </si>
  <si>
    <t>https://www.webofscience.com/api/gateway?GWVersion=2&amp;SrcAuth=InCites&amp;SrcApp=tsm_test&amp;DestApp=WOS_CPL&amp;DestLinkType=FullRecord&amp;KeyUT=ISI:000350225500053</t>
  </si>
  <si>
    <t>WOS:000768978100001</t>
  </si>
  <si>
    <t>10.3390/su14041977</t>
  </si>
  <si>
    <t>Sustainable Tourism Development Based upon Visitors' Brand Trust: A Case of "100 Religious Attractions"</t>
  </si>
  <si>
    <t>Wang, Kuo-Yan-</t>
  </si>
  <si>
    <t>https://www.webofscience.com/api/gateway?GWVersion=2&amp;SrcAuth=InCites&amp;SrcApp=tsm_test&amp;DestApp=WOS_CPL&amp;DestLinkType=FullRecord&amp;KeyUT=ISI:000768978100001</t>
  </si>
  <si>
    <t>WOS:000649814200001</t>
  </si>
  <si>
    <t>10.3390/jtaer16040054</t>
  </si>
  <si>
    <t>Sustainable Circular Business Model for Transparency and Uncertainty Reduction in Supply Chain Management</t>
  </si>
  <si>
    <t>Zhang, Dawei; Huang, Xiuli; Wen, Yunfeng; Trivedi, Pooja; Joghee, Shanmugan</t>
  </si>
  <si>
    <t>JOURNAL OF THEORETICAL AND APPLIED ELECTRONIC COMMERCE RESEARCH</t>
  </si>
  <si>
    <t>959-975</t>
  </si>
  <si>
    <t>https://www.webofscience.com/api/gateway?GWVersion=2&amp;SrcAuth=InCites&amp;SrcApp=tsm_test&amp;DestApp=WOS_CPL&amp;DestLinkType=FullRecord&amp;KeyUT=ISI:000649814200001</t>
  </si>
  <si>
    <t>WOS:000887317800001</t>
  </si>
  <si>
    <t>10.3390/ijerph192214742</t>
  </si>
  <si>
    <t>MEDLINE:36429461</t>
  </si>
  <si>
    <t>Supply-Demand Evaluation of Green Stormwater Infrastructure (GSI) Based on the Model of Coupling Coordination</t>
  </si>
  <si>
    <t>Wang, Mo; Chen, Furong; Zhang, Dongqing; Rao, Qiuyi; Li, Jianjun; Tan, Soon Keat</t>
  </si>
  <si>
    <t>https://www.webofscience.com/api/gateway?GWVersion=2&amp;SrcAuth=InCites&amp;SrcApp=tsm_test&amp;DestApp=WOS_CPL&amp;DestLinkType=FullRecord&amp;KeyUT=ISI:000887317800001</t>
  </si>
  <si>
    <t>WOS:000381145600001</t>
  </si>
  <si>
    <t>Study of Diagenesis and Pore Evolution of Triassic Jialingjiang Formation in Southern Puguang Gasfield</t>
  </si>
  <si>
    <t>Chen, Qi; Liu, Quan-wen; Wang, Shenjian</t>
  </si>
  <si>
    <t>JOURNAL OF CHEMISTRY</t>
  </si>
  <si>
    <t>https://www.webofscience.com/api/gateway?GWVersion=2&amp;SrcAuth=InCites&amp;SrcApp=tsm_test&amp;DestApp=WOS_CPL&amp;DestLinkType=FullRecord&amp;KeyUT=ISI:000381145600001</t>
  </si>
  <si>
    <t>WOS:000715091800002</t>
  </si>
  <si>
    <t>10.1016/j.foodchem.2021.131328</t>
  </si>
  <si>
    <t>MEDLINE:34700037</t>
  </si>
  <si>
    <t>Structure and property changes of whey protein isolate in response to the chemical modification mediated by horseradish peroxidase, glucose oxidase and D-glucose</t>
  </si>
  <si>
    <t>Yang, Yu-Fei; Zhao, Xin-Huai</t>
  </si>
  <si>
    <t>https://www.webofscience.com/api/gateway?GWVersion=2&amp;SrcAuth=InCites&amp;SrcApp=tsm_test&amp;DestApp=WOS_CPL&amp;DestLinkType=FullRecord&amp;KeyUT=ISI:000715091800002</t>
  </si>
  <si>
    <t>WOS:000787135000003</t>
  </si>
  <si>
    <t>10.1007/s10853-022-07191-y</t>
  </si>
  <si>
    <t>Structure and application properties of high-strength reticulated composite particles as used in wastewater treatment</t>
  </si>
  <si>
    <t>Nong, Yingyi; Bu, XiaoTong; Fu, Meng; Chen, Huiwen; Yu, Yinfeng; Wang, Sixiao; Zhang, Zepeng</t>
  </si>
  <si>
    <t>8139-8153</t>
  </si>
  <si>
    <t>https://www.webofscience.com/api/gateway?GWVersion=2&amp;SrcAuth=InCites&amp;SrcApp=tsm_test&amp;DestApp=WOS_CPL&amp;DestLinkType=FullRecord&amp;KeyUT=ISI:000787135000003</t>
  </si>
  <si>
    <t>WOS:001035467700001</t>
  </si>
  <si>
    <t>10.1016/j.scitotenv.2023.165120</t>
  </si>
  <si>
    <t>MEDLINE:37379923</t>
  </si>
  <si>
    <t>Stress of cupric ion and oxytetracycline in Chlorella vulgaris cultured in swine wastewater</t>
  </si>
  <si>
    <t>Luo, Yun; Li, Xiang; Lin, Yan; Wu, Shaohua; Cheng, Jay J.; Yang, Chunping</t>
  </si>
  <si>
    <t>https://www.webofscience.com/api/gateway?GWVersion=2&amp;SrcAuth=InCites&amp;SrcApp=tsm_test&amp;DestApp=WOS_CPL&amp;DestLinkType=FullRecord&amp;KeyUT=ISI:001035467700001</t>
  </si>
  <si>
    <t>WOS:000755667600017</t>
  </si>
  <si>
    <t>10.1021/acs.jced.1c00534</t>
  </si>
  <si>
    <t>Solid-Liquid Phase Equilibrium of Isophthalonitrile in 16 Solvents from T=273.15 to 324.75 K and Mixing Properties of Solutions</t>
  </si>
  <si>
    <t>Wu, Kui; Guan, Youliang; Yang, Zujin; Ji, Hongbing</t>
  </si>
  <si>
    <t>JOURNAL OF CHEMICAL AND ENGINEERING DATA</t>
  </si>
  <si>
    <t>4442-4452</t>
  </si>
  <si>
    <t>https://www.webofscience.com/api/gateway?GWVersion=2&amp;SrcAuth=InCites&amp;SrcApp=tsm_test&amp;DestApp=WOS_CPL&amp;DestLinkType=FullRecord&amp;KeyUT=ISI:000755667600017</t>
  </si>
  <si>
    <t>WOS:000337615200014</t>
  </si>
  <si>
    <t>10.1080/09593330.2014.914574</t>
  </si>
  <si>
    <t>MEDLINE:25145220</t>
  </si>
  <si>
    <t>Simultaneous removal of nitrogen, phosphorus and COD in an integrated OCO reactor</t>
  </si>
  <si>
    <t>Li, Dehao; Mao, Yufeng; Liu, Zhenghui; Yin, Xudong; Lang, Chunyan; Liu, Yongdi</t>
  </si>
  <si>
    <t>2628-2633</t>
  </si>
  <si>
    <t>https://www.webofscience.com/api/gateway?GWVersion=2&amp;SrcAuth=InCites&amp;SrcApp=tsm_test&amp;DestApp=WOS_CPL&amp;DestLinkType=FullRecord&amp;KeyUT=ISI:000337615200014</t>
  </si>
  <si>
    <t>WOS:000362132100035</t>
  </si>
  <si>
    <t>10.1016/j.jchromb.2015.08.033</t>
  </si>
  <si>
    <t>MEDLINE:26343019</t>
  </si>
  <si>
    <t>Simultaneous column chromatographic extraction and purification of abscisic acid in peanut plants for direct HPLC analysis</t>
  </si>
  <si>
    <t>Zhang, Ya-Wen; Fan, Wei-Wei; Li, Hui; Ni, He; Han, Han-Bing; Li, Hai-Hang</t>
  </si>
  <si>
    <t>JOURNAL OF CHROMATOGRAPHY B-ANALYTICAL TECHNOLOGIES IN THE BIOMEDICAL AND LIFE SCIENCES</t>
  </si>
  <si>
    <t>https://www.webofscience.com/api/gateway?GWVersion=2&amp;SrcAuth=InCites&amp;SrcApp=tsm_test&amp;DestApp=WOS_CPL&amp;DestLinkType=FullRecord&amp;KeyUT=ISI:000362132100035</t>
  </si>
  <si>
    <t>WOS:000720566500001</t>
  </si>
  <si>
    <t>10.1002/pc.26411</t>
  </si>
  <si>
    <t>Simulation of β-dextranase from raw natural rubber to investigate structure and properties of natural rubber/halloysite composites</t>
  </si>
  <si>
    <t>Xu, Tiwen; Xin, Yuanni; Wang, Yueqiong; Liao, Lusheng; Li, Haifeng; Ban, Jianfeng; Yang, Ying</t>
  </si>
  <si>
    <t>POLYMER COMPOSITES</t>
  </si>
  <si>
    <t>798-810</t>
  </si>
  <si>
    <t>https://www.webofscience.com/api/gateway?GWVersion=2&amp;SrcAuth=InCites&amp;SrcApp=tsm_test&amp;DestApp=WOS_CPL&amp;DestLinkType=FullRecord&amp;KeyUT=ISI:000720566500001</t>
  </si>
  <si>
    <t>WOS:000648428000002</t>
  </si>
  <si>
    <t>10.1016/j.ijleo.2021.166692</t>
  </si>
  <si>
    <t>Self-healing behavior of Airy beam scattered from a turbulent boundary layer</t>
  </si>
  <si>
    <t>He, Yingjun; Li, Ying; Chen, Xingyuan; Niu, Liting; Zhu, Weiling</t>
  </si>
  <si>
    <t>https://www.webofscience.com/api/gateway?GWVersion=2&amp;SrcAuth=InCites&amp;SrcApp=tsm_test&amp;DestApp=WOS_CPL&amp;DestLinkType=FullRecord&amp;KeyUT=ISI:000648428000002</t>
  </si>
  <si>
    <t>WOS:000385057000017</t>
  </si>
  <si>
    <t>10.6023/cjoc201603020</t>
  </si>
  <si>
    <t>Selective Reduction of β-Keto Amides to α,β-Unsaturated Olefinic Amides and β-Hydroxy Amides by Using Sodium Borohydride as the Reductant</t>
  </si>
  <si>
    <t>Chen, Cui; Xu, Songsen; Liu, Weibing</t>
  </si>
  <si>
    <t>1890-1894</t>
  </si>
  <si>
    <t>https://www.webofscience.com/api/gateway?GWVersion=2&amp;SrcAuth=InCites&amp;SrcApp=tsm_test&amp;DestApp=WOS_CPL&amp;DestLinkType=FullRecord&amp;KeyUT=ISI:000385057000017</t>
  </si>
  <si>
    <t>WOS:000716975600001</t>
  </si>
  <si>
    <t>10.3390/app11209360</t>
  </si>
  <si>
    <t>SLA-DQTS: SLA Constrained Adaptive Online Task Scheduling Based on DDQN in Cloud Computing</t>
  </si>
  <si>
    <t>Li, Kaibin; Peng, Zhiping; Cui, Delong; Li, Qirui</t>
  </si>
  <si>
    <t>https://www.webofscience.com/api/gateway?GWVersion=2&amp;SrcAuth=InCites&amp;SrcApp=tsm_test&amp;DestApp=WOS_CPL&amp;DestLinkType=FullRecord&amp;KeyUT=ISI:000716975600001</t>
  </si>
  <si>
    <t>WOS:000765005200001</t>
  </si>
  <si>
    <t>10.1080/15376494.2022.2046218</t>
  </si>
  <si>
    <t>Research on the thermal shock simulation of the super high speed aircraft</t>
  </si>
  <si>
    <t>Liu, Baoliang; Wang, Yining; Li, Changqing; Tian, Zhongshan; Cheng, Lihua</t>
  </si>
  <si>
    <t>MECHANICS OF ADVANCED MATERIALS AND STRUCTURES</t>
  </si>
  <si>
    <t>1889-1896</t>
  </si>
  <si>
    <t>https://www.webofscience.com/api/gateway?GWVersion=2&amp;SrcAuth=InCites&amp;SrcApp=tsm_test&amp;DestApp=WOS_CPL&amp;DestLinkType=FullRecord&amp;KeyUT=ISI:000765005200001</t>
  </si>
  <si>
    <t>WOS:000638359300001</t>
  </si>
  <si>
    <t>10.3390/app11073157</t>
  </si>
  <si>
    <t>Research on Regularities of Cyclic Air Motion through a Respirator Filter</t>
  </si>
  <si>
    <t>Bazaluk, Oleg; Ennan, Alim; Cheberiachko, Serhii; Deryugin, Oleh; Cheberiachko, Yurii; Saik, Pavlo; Lozynskyi, Vasyl; Knysh, Ivan</t>
  </si>
  <si>
    <t>https://www.webofscience.com/api/gateway?GWVersion=2&amp;SrcAuth=InCites&amp;SrcApp=tsm_test&amp;DestApp=WOS_CPL&amp;DestLinkType=FullRecord&amp;KeyUT=ISI:000638359300001</t>
  </si>
  <si>
    <t>WOS:000875736500001</t>
  </si>
  <si>
    <t>10.3389/fmicb.2022.983485</t>
  </si>
  <si>
    <t>MEDLINE:36304950</t>
  </si>
  <si>
    <t>Regulation of Nir gene in Lactobacillus plantarum WU14 mediated by GlnR</t>
  </si>
  <si>
    <t>Qiu, Hulin; Chang, Xiaoyu; Luo, Yan; Shen, Fengfei; Yin, Aiguo; Miao, Tingting; Li, Ying; Xiao, Yunyi; Hai, Jinping; Xu, Bo</t>
  </si>
  <si>
    <t>https://www.webofscience.com/api/gateway?GWVersion=2&amp;SrcAuth=InCites&amp;SrcApp=tsm_test&amp;DestApp=WOS_CPL&amp;DestLinkType=FullRecord&amp;KeyUT=ISI:000875736500001</t>
  </si>
  <si>
    <t>WOS:000546421200001</t>
  </si>
  <si>
    <t>10.1002/jsfa.10562</t>
  </si>
  <si>
    <t>MEDLINE:32519762</t>
  </si>
  <si>
    <t>Property changes of caseinate in response to its dityrosine formation induced by horseradish peroxidase, glucose oxidase andd-glucose</t>
  </si>
  <si>
    <t>Li, Rui; Chang, Chun-hui; Ma, Dan-Dan; Zhao, Xin-Huai</t>
  </si>
  <si>
    <t>5136-5144</t>
  </si>
  <si>
    <t>https://www.webofscience.com/api/gateway?GWVersion=2&amp;SrcAuth=InCites&amp;SrcApp=tsm_test&amp;DestApp=WOS_CPL&amp;DestLinkType=FullRecord&amp;KeyUT=ISI:000546421200001</t>
  </si>
  <si>
    <t>WOS:000803850600001</t>
  </si>
  <si>
    <t>10.1016/j.molstruc.2022.133050</t>
  </si>
  <si>
    <t>Preparation of the hexachlorocyclotriphosphazene crosslinked sodium alginate polymer/multi-walled carbon nanotubes composite powder for the removal of the cationic dyes</t>
  </si>
  <si>
    <t>Hu, Zhi-peng; Jiang, Hong-Liu; Hu, Qing-Di; He, Fu-An; Zou, Hong-Li; Zhong, Zhu-Rui; Zhu, Qiao-Jian; Lv, Hu-Wei; Yang, Yong-Yu</t>
  </si>
  <si>
    <t>https://www.webofscience.com/api/gateway?GWVersion=2&amp;SrcAuth=InCites&amp;SrcApp=tsm_test&amp;DestApp=WOS_CPL&amp;DestLinkType=FullRecord&amp;KeyUT=ISI:000803850600001</t>
  </si>
  <si>
    <t>WOS:000714228400001</t>
  </si>
  <si>
    <t>10.1088/2051-672X/ac311e</t>
  </si>
  <si>
    <t>Preparation of superhydrophobic electrospun MWCNT-SiO2/PVDF composite membranes for oil adsorption</t>
  </si>
  <si>
    <t>Jiang, Li-Wang; Liu, Yi-Wang; Hu, Qing-Di; Zeng, Feng-Tao; Yang, Yong-Yu; Lan, Xin; Chen, Song-Yun; Lin, Bo; He, Fu-An</t>
  </si>
  <si>
    <t>https://www.webofscience.com/api/gateway?GWVersion=2&amp;SrcAuth=InCites&amp;SrcApp=tsm_test&amp;DestApp=WOS_CPL&amp;DestLinkType=FullRecord&amp;KeyUT=ISI:000714228400001</t>
  </si>
  <si>
    <t>WOS:000540615000038</t>
  </si>
  <si>
    <t>10.1002/slct.201904947</t>
  </si>
  <si>
    <t>Preparation of Graphene - Like Carbon Composites (GCC) by Hummers Method Using Fly Ash as Carbon Source and Its Removal of Lead from Wastewater</t>
  </si>
  <si>
    <t>Shen, Huanglin; Xie, Wenyu; Zhao, Mengqi; Su, Zhi; Su, Xintai; Lin, Zhang</t>
  </si>
  <si>
    <t>6828-6833</t>
  </si>
  <si>
    <t>https://www.webofscience.com/api/gateway?GWVersion=2&amp;SrcAuth=InCites&amp;SrcApp=tsm_test&amp;DestApp=WOS_CPL&amp;DestLinkType=FullRecord&amp;KeyUT=ISI:000540615000038</t>
  </si>
  <si>
    <t>WOS:000562093900001</t>
  </si>
  <si>
    <t>10.11862/CJIC.2020.177</t>
  </si>
  <si>
    <t>Preparation by F Doping and Photocatalytic Activities of BiOCl Nanosheets with Highly Exposed (001) Facets</t>
  </si>
  <si>
    <t>He Hong-Bo; Zhang Meng-Fan; Liu Zhen; Fan Qi-Zhe; Yang Kai; Yu Chang-Lin</t>
  </si>
  <si>
    <t>CHINESE JOURNAL OF INORGANIC CHEMISTRY</t>
  </si>
  <si>
    <t>1413-1420</t>
  </si>
  <si>
    <t>https://www.webofscience.com/api/gateway?GWVersion=2&amp;SrcAuth=InCites&amp;SrcApp=tsm_test&amp;DestApp=WOS_CPL&amp;DestLinkType=FullRecord&amp;KeyUT=ISI:000562093900001</t>
  </si>
  <si>
    <t>WOS:000701655100010</t>
  </si>
  <si>
    <t>10.1016/j.egyr.2021.06.095</t>
  </si>
  <si>
    <t>Predicting the seismic response of the short structures by considering the Whale Optimization Algorithm</t>
  </si>
  <si>
    <t>Liu, Zhe; Zhang, Lei; Li, Jiajing; Mamluki, Mina</t>
  </si>
  <si>
    <t>4071-4084</t>
  </si>
  <si>
    <t>https://www.webofscience.com/api/gateway?GWVersion=2&amp;SrcAuth=InCites&amp;SrcApp=tsm_test&amp;DestApp=WOS_CPL&amp;DestLinkType=FullRecord&amp;KeyUT=ISI:000701655100010</t>
  </si>
  <si>
    <t>WOS:000920761800001</t>
  </si>
  <si>
    <t>10.1016/j.scitotenv.2022.161260</t>
  </si>
  <si>
    <t>MEDLINE:36587702</t>
  </si>
  <si>
    <t>Phytoremediation of fluoroalkylethers (ether-PFASs): A review on bioaccumulation and ecotoxilogical effects</t>
  </si>
  <si>
    <t>Zhang, Dongqing; Li, Jiaying; Li, Xia; Wang, Mo; Zhong, Yongming; Chen, Gaolin; Xiao, Hongyu; Zhang, Yu</t>
  </si>
  <si>
    <t>https://www.webofscience.com/api/gateway?GWVersion=2&amp;SrcAuth=InCites&amp;SrcApp=tsm_test&amp;DestApp=WOS_CPL&amp;DestLinkType=FullRecord&amp;KeyUT=ISI:000920761800001</t>
  </si>
  <si>
    <t>WOS:000530985300002</t>
  </si>
  <si>
    <t>10.1007/s13204-020-01440-9</t>
  </si>
  <si>
    <t>Photocatalytic degradation characteristics of tetracycline and structural transformation on bismuth silver oxide perovskite nano-catalysts</t>
  </si>
  <si>
    <t>Zhou, Jianmin; Yu, Mei; Peng, Jiayi; Lin, Ronghao; Li, Zesheng; Yu, Changlin</t>
  </si>
  <si>
    <t>2329-2338</t>
  </si>
  <si>
    <t>https://www.webofscience.com/api/gateway?GWVersion=2&amp;SrcAuth=InCites&amp;SrcApp=tsm_test&amp;DestApp=WOS_CPL&amp;DestLinkType=FullRecord&amp;KeyUT=ISI:000530985300002</t>
  </si>
  <si>
    <t>WOS:000579830600012</t>
  </si>
  <si>
    <t>10.1039/d0ce01158d</t>
  </si>
  <si>
    <t>Pd/BiOBr tetragonal platelets with controllable facets by the decoration of La dopant enabling highly efficient photocatalytic activity</t>
  </si>
  <si>
    <t>Chen, Xin; Zhang, Kailian; Yang, Yanming; Yang, Kai; Fan, Qizhe; Yu, Changlin; Huang, Weiya; Dai, Wenxin</t>
  </si>
  <si>
    <t>6699-6712</t>
  </si>
  <si>
    <t>https://www.webofscience.com/api/gateway?GWVersion=2&amp;SrcAuth=InCites&amp;SrcApp=tsm_test&amp;DestApp=WOS_CPL&amp;DestLinkType=FullRecord&amp;KeyUT=ISI:000579830600012</t>
  </si>
  <si>
    <t>WOS:000373651200024</t>
  </si>
  <si>
    <t>10.6023/cjoc201508025</t>
  </si>
  <si>
    <t>Palladium Catalyzed Cascade Cyclization of ortho-Alkenyl Bromobenzenes and Internal Alkynes for Multisubstituted Indenes</t>
  </si>
  <si>
    <t>Zhou, Peng; Qiu, Huihua; Shi, Jicheng</t>
  </si>
  <si>
    <t>425-431</t>
  </si>
  <si>
    <t>https://www.webofscience.com/api/gateway?GWVersion=2&amp;SrcAuth=InCites&amp;SrcApp=tsm_test&amp;DestApp=WOS_CPL&amp;DestLinkType=FullRecord&amp;KeyUT=ISI:000373651200024</t>
  </si>
  <si>
    <t>WOS:000980968600001</t>
  </si>
  <si>
    <t>10.1021/acsomega.3c01111</t>
  </si>
  <si>
    <t>MEDLINE:37179607</t>
  </si>
  <si>
    <t>Organocatalytic Dehydration of Fructose-Based Carbohydrates into 5-Hydroxymethylfurfural in the Presence of a Neutral Inner Salt</t>
  </si>
  <si>
    <t>Ma, Hao; Yu, Biao; Yue, Chaochao; Qiao, Yanhui; Li, Ning; Cai, Tao; Teng, Junjiang</t>
  </si>
  <si>
    <t>16345-16355</t>
  </si>
  <si>
    <t>https://www.webofscience.com/api/gateway?GWVersion=2&amp;SrcAuth=InCites&amp;SrcApp=tsm_test&amp;DestApp=WOS_CPL&amp;DestLinkType=FullRecord&amp;KeyUT=ISI:000980968600001</t>
  </si>
  <si>
    <t>WOS:000755483400001</t>
  </si>
  <si>
    <t>10.3390/math10030363</t>
  </si>
  <si>
    <t>Optimization of the Equity in Formation of Investment Portfolio of a Shipping Company</t>
  </si>
  <si>
    <t>Bazaluk, Oleg; Zhykharieva, Vlada; Vlasenko, Olga; Nitsenko, Vitalii; Streimikiene, Dalia; Balezentis, Tomas</t>
  </si>
  <si>
    <t>https://www.webofscience.com/api/gateway?GWVersion=2&amp;SrcAuth=InCites&amp;SrcApp=tsm_test&amp;DestApp=WOS_CPL&amp;DestLinkType=FullRecord&amp;KeyUT=ISI:000755483400001</t>
  </si>
  <si>
    <t>WOS:000763064800007</t>
  </si>
  <si>
    <t>Optimised preparation and characterisation of lotus root starch oxidised with sodium hypochlorite (NaOCl) using response surface methodology</t>
  </si>
  <si>
    <t>Xu, Jingshui; Yang, Haiying; Zhang, Chaoyi; Liu, Chuyi</t>
  </si>
  <si>
    <t>CZECH JOURNAL OF FOOD SCIENCES</t>
  </si>
  <si>
    <t>61-68</t>
  </si>
  <si>
    <t>https://www.webofscience.com/api/gateway?GWVersion=2&amp;SrcAuth=InCites&amp;SrcApp=tsm_test&amp;DestApp=WOS_CPL&amp;DestLinkType=FullRecord&amp;KeyUT=ISI:000763064800007</t>
  </si>
  <si>
    <t>WOS:000458872200001</t>
  </si>
  <si>
    <t>10.1109/ACCESS.2019.2891772</t>
  </si>
  <si>
    <t>Optimal Node Attack on Causality Analysis in Cyber-Phvsical Systems: A Data-Driven Approach</t>
  </si>
  <si>
    <t>Li, Qinxue; Li, Shanbin; Xu, Bugong; Liu, Yonggui</t>
  </si>
  <si>
    <t>16066-16077</t>
  </si>
  <si>
    <t>https://www.webofscience.com/api/gateway?GWVersion=2&amp;SrcAuth=InCites&amp;SrcApp=tsm_test&amp;DestApp=WOS_CPL&amp;DestLinkType=FullRecord&amp;KeyUT=ISI:000458872200001</t>
  </si>
  <si>
    <t>WOS:000432497400026</t>
  </si>
  <si>
    <t>10.1364/AO.57.004202</t>
  </si>
  <si>
    <t>MEDLINE:29791394</t>
  </si>
  <si>
    <t>Optical measurement of high-temperature melt flow rate</t>
  </si>
  <si>
    <t>Bizjan, Benjamin; Sirok, Brane; Chen, Jinpeng</t>
  </si>
  <si>
    <t>4202-4210</t>
  </si>
  <si>
    <t>https://www.webofscience.com/api/gateway?GWVersion=2&amp;SrcAuth=InCites&amp;SrcApp=tsm_test&amp;DestApp=WOS_CPL&amp;DestLinkType=FullRecord&amp;KeyUT=ISI:000432497400026</t>
  </si>
  <si>
    <t>WOS:000506197600059</t>
  </si>
  <si>
    <t>10.1016/j.matlet.2019.127170</t>
  </si>
  <si>
    <t>One-step solvothermal synthesis of Co3O4/Co(OH)2 hybrids as a catalyst for visible-light-driven water oxidation</t>
  </si>
  <si>
    <t>Yang, Bo; Xie, Wenyu; Wang, Gan; Wang, Zhuan; Zhao, Xueying; Yang, Chao; Su, Xintai; Ma, Kongjun</t>
  </si>
  <si>
    <t>https://www.webofscience.com/api/gateway?GWVersion=2&amp;SrcAuth=InCites&amp;SrcApp=tsm_test&amp;DestApp=WOS_CPL&amp;DestLinkType=FullRecord&amp;KeyUT=ISI:000506197600059</t>
  </si>
  <si>
    <t>WOS:000980020900001</t>
  </si>
  <si>
    <t>10.1039/d3dt00390f</t>
  </si>
  <si>
    <t>MEDLINE:37140207</t>
  </si>
  <si>
    <t>One-step electrodeposited Ni3S2/Co9S8/NiS composite on Ni foam as high-performance electrode for supercapacitors</t>
  </si>
  <si>
    <t>Li, Tiansheng; Zhao, Zhifeng; Su, Zhanhua; Lin, Shuangyan; Sun, Rui; Shang, Yongchen</t>
  </si>
  <si>
    <t>6823-6830</t>
  </si>
  <si>
    <t>https://www.webofscience.com/api/gateway?GWVersion=2&amp;SrcAuth=InCites&amp;SrcApp=tsm_test&amp;DestApp=WOS_CPL&amp;DestLinkType=FullRecord&amp;KeyUT=ISI:000980020900001</t>
  </si>
  <si>
    <t>WOS:001042028400001</t>
  </si>
  <si>
    <t>10.1016/j.colsurfa.2023.131357</t>
  </si>
  <si>
    <t>Novel starfish-like inorganic/organic heterojunction for Cr(VI) photocatalytic reduction in neutral solution</t>
  </si>
  <si>
    <t>He, Hongbo; Jiang, Jianhong; Luo, Zhuangzhu; Li, Dongdong; Shi, Midong; Sun, Huapeng; Chen, Jun; Chen, Changzhong; Deng, Bin; Yu, Changlin</t>
  </si>
  <si>
    <t>https://www.webofscience.com/api/gateway?GWVersion=2&amp;SrcAuth=InCites&amp;SrcApp=tsm_test&amp;DestApp=WOS_CPL&amp;DestLinkType=FullRecord&amp;KeyUT=ISI:001042028400001</t>
  </si>
  <si>
    <t>WOS:000572045900005</t>
  </si>
  <si>
    <t>10.1007/s10853-020-05333-8</t>
  </si>
  <si>
    <t>Novel porphyrin polymers: synthesis and photoelectric property</t>
  </si>
  <si>
    <t>Ban, Jianfeng; Xu, Shaoxiong; Pan, Lulu</t>
  </si>
  <si>
    <t>1814-1826</t>
  </si>
  <si>
    <t>https://www.webofscience.com/api/gateway?GWVersion=2&amp;SrcAuth=InCites&amp;SrcApp=tsm_test&amp;DestApp=WOS_CPL&amp;DestLinkType=FullRecord&amp;KeyUT=ISI:000572045900005</t>
  </si>
  <si>
    <t>WOS:000830341600001</t>
  </si>
  <si>
    <t>10.1007/s10853-022-07533-w</t>
  </si>
  <si>
    <t>Ni-dosed CoP with multi-level hollow structure as efficient electrocatalyst for overall water splitting</t>
  </si>
  <si>
    <t>Zhang, Yang; Chen, Jianmin; Tan, Hua; Ji, Hongbing; Li, Yingwei</t>
  </si>
  <si>
    <t>14430-14439</t>
  </si>
  <si>
    <t>https://www.webofscience.com/api/gateway?GWVersion=2&amp;SrcAuth=InCites&amp;SrcApp=tsm_test&amp;DestApp=WOS_CPL&amp;DestLinkType=FullRecord&amp;KeyUT=ISI:000830341600001</t>
  </si>
  <si>
    <t>WOS:000769501400001</t>
  </si>
  <si>
    <t>10.3390/s22041310</t>
  </si>
  <si>
    <t>MEDLINE:35214210</t>
  </si>
  <si>
    <t>Multilevel Fine Fault Diagnosis Method for Motors Based on Feature Extraction of Fractional Fourier Transform</t>
  </si>
  <si>
    <t>Wu, Hao; Ma, Xue; Wen, Chenglin</t>
  </si>
  <si>
    <t>https://www.webofscience.com/api/gateway?GWVersion=2&amp;SrcAuth=InCites&amp;SrcApp=tsm_test&amp;DestApp=WOS_CPL&amp;DestLinkType=FullRecord&amp;KeyUT=ISI:000769501400001</t>
  </si>
  <si>
    <t>WOS:000784420400001</t>
  </si>
  <si>
    <t>10.1007/s11696-022-02205-0</t>
  </si>
  <si>
    <t>Microwave synthesis of zinc-trimesic acid metal-organic framework for visual fluorescence detection of tetracyclines</t>
  </si>
  <si>
    <t>Zhang, Song-Lin; Yu, Long; Su, Peng-Chen; Ge, Hong-Wei; Sun, Ming-Tai; Wang, Su-Hua</t>
  </si>
  <si>
    <t>4777-4786</t>
  </si>
  <si>
    <t>https://www.webofscience.com/api/gateway?GWVersion=2&amp;SrcAuth=InCites&amp;SrcApp=tsm_test&amp;DestApp=WOS_CPL&amp;DestLinkType=FullRecord&amp;KeyUT=ISI:000784420400001</t>
  </si>
  <si>
    <t>WOS:000389350700086</t>
  </si>
  <si>
    <t>10.1039/c6ra22823b</t>
  </si>
  <si>
    <t>Microbiote shift in sequencing batch reactors in response to antimicrobial ZnO nanoparticles</t>
  </si>
  <si>
    <t>Liu, Zhenghui; Zhou, Huifang; Liu, Jiefeng; Yin, Xudong; Mao, Yufeng; Liu, Zhisen; Li, Zesheng; Xie, Wenyu</t>
  </si>
  <si>
    <t>110108-110111</t>
  </si>
  <si>
    <t>https://www.webofscience.com/api/gateway?GWVersion=2&amp;SrcAuth=InCites&amp;SrcApp=tsm_test&amp;DestApp=WOS_CPL&amp;DestLinkType=FullRecord&amp;KeyUT=ISI:000389350700086</t>
  </si>
  <si>
    <t>WOS:000477363700001</t>
  </si>
  <si>
    <t>10.1002/ajoc.201900413</t>
  </si>
  <si>
    <t>Methyl Trifluoroacetate as a Methylation Reagent for N-H, O-H, and S-H Functionalities under Mild Conditions</t>
  </si>
  <si>
    <t>Zheng, Xin; Zeng, Jiechun; Xiong, Mindong; Huang, Jiawei; Li, Cuiyan; Zhou, Rujin; Xiao, Duoduo</t>
  </si>
  <si>
    <t>1325-1331</t>
  </si>
  <si>
    <t>https://www.webofscience.com/api/gateway?GWVersion=2&amp;SrcAuth=InCites&amp;SrcApp=tsm_test&amp;DestApp=WOS_CPL&amp;DestLinkType=FullRecord&amp;KeyUT=ISI:000477363700001</t>
  </si>
  <si>
    <t>WOS:000923531700007</t>
  </si>
  <si>
    <t>10.1016/j.heliyon.2022.e11814</t>
  </si>
  <si>
    <t>MEDLINE:36468135</t>
  </si>
  <si>
    <t>Methodology for assessing the risk of incidents during passenger road transportation using the functional resonance analysis method</t>
  </si>
  <si>
    <t>Bazaluk, Oleg; Koriashkina, Larysa; Cheberiachko, Serhii; Deryugin, Oleg; Odnovol, Mykola; Lozynskyi, Vasyl; Nesterova, Olha</t>
  </si>
  <si>
    <t>HELIYON</t>
  </si>
  <si>
    <t>Multidisciplinary</t>
  </si>
  <si>
    <t>https://www.webofscience.com/api/gateway?GWVersion=2&amp;SrcAuth=InCites&amp;SrcApp=tsm_test&amp;DestApp=WOS_CPL&amp;DestLinkType=FullRecord&amp;KeyUT=ISI:000923531700007</t>
  </si>
  <si>
    <t>WOS:000895245500001</t>
  </si>
  <si>
    <t>10.3390/catal12111462</t>
  </si>
  <si>
    <t>Metal-Organic Framework-Derived Atomically Dispersed Co-N-C Electrocatalyst for Efficient Oxygen Reduction Reaction</t>
  </si>
  <si>
    <t>Ge, Dongqi; Liao, Longfei; Li, Mingyu; Yin, Yongli</t>
  </si>
  <si>
    <t>CATALYSTS</t>
  </si>
  <si>
    <t>https://www.webofscience.com/api/gateway?GWVersion=2&amp;SrcAuth=InCites&amp;SrcApp=tsm_test&amp;DestApp=WOS_CPL&amp;DestLinkType=FullRecord&amp;KeyUT=ISI:000895245500001</t>
  </si>
  <si>
    <t>WOS:000394169600021</t>
  </si>
  <si>
    <t>10.1007/s00894-017-3230-2</t>
  </si>
  <si>
    <t>MEDLINE:28161783</t>
  </si>
  <si>
    <t>Mechanism of extractive/oxidative desulfurization using the ionic liquid inimidazole acetate: a computational study</t>
  </si>
  <si>
    <t>Wang, Hanlu; Xu, Mingsheng; Zhou, Rujin</t>
  </si>
  <si>
    <t>JOURNAL OF MOLECULAR MODELING</t>
  </si>
  <si>
    <t>https://www.webofscience.com/api/gateway?GWVersion=2&amp;SrcAuth=InCites&amp;SrcApp=tsm_test&amp;DestApp=WOS_CPL&amp;DestLinkType=FullRecord&amp;KeyUT=ISI:000394169600021</t>
  </si>
  <si>
    <t>WOS:000507146500016</t>
  </si>
  <si>
    <t>10.1021/acs.jced.9b00824</t>
  </si>
  <si>
    <t>Measurement and Correlation of Liquid-Liquid Equilibria for Extracting Isopropanol from Cyclohexane with Different Solvents</t>
  </si>
  <si>
    <t>Yang, Chong; Cai, Zhijing; Chen, Hong; Xiao, Yepeng; Wang, Hui; Deng, Yiqiang; Cheng, Lihua</t>
  </si>
  <si>
    <t>140-145</t>
  </si>
  <si>
    <t>https://www.webofscience.com/api/gateway?GWVersion=2&amp;SrcAuth=InCites&amp;SrcApp=tsm_test&amp;DestApp=WOS_CPL&amp;DestLinkType=FullRecord&amp;KeyUT=ISI:000507146500016</t>
  </si>
  <si>
    <t>WOS:000888727700001</t>
  </si>
  <si>
    <t>10.1007/s10664-022-10235-1</t>
  </si>
  <si>
    <t>Leveraging Stack Overflow to detect relevant tutorial fragments of APIs</t>
  </si>
  <si>
    <t>Wu, Di; Jing, Xiao-Yuan; Zhang, Hongyu; Zhou, Yuming; Xu, Baowen</t>
  </si>
  <si>
    <t>https://www.webofscience.com/api/gateway?GWVersion=2&amp;SrcAuth=InCites&amp;SrcApp=tsm_test&amp;DestApp=WOS_CPL&amp;DestLinkType=FullRecord&amp;KeyUT=ISI:000888727700001</t>
  </si>
  <si>
    <t>WOS:000739926900032</t>
  </si>
  <si>
    <t>10.1364/OE.446381</t>
  </si>
  <si>
    <t>Large photonic spin Hall effect in two dimensional semi-Dirac materials</t>
  </si>
  <si>
    <t>Huang, Ling; He, Yan; Zhou, XiaoYing; Zhou, Guanghui</t>
  </si>
  <si>
    <t>OPTICS EXPRESS</t>
  </si>
  <si>
    <t>44239-44249</t>
  </si>
  <si>
    <t>https://www.webofscience.com/api/gateway?GWVersion=2&amp;SrcAuth=InCites&amp;SrcApp=tsm_test&amp;DestApp=WOS_CPL&amp;DestLinkType=FullRecord&amp;KeyUT=ISI:000739926900032</t>
  </si>
  <si>
    <t>WOS:000612892600001</t>
  </si>
  <si>
    <t>10.1007/s10562-020-03527-y</t>
  </si>
  <si>
    <t>Ionization of Porous Hypercrosslinked Polymers for Catalyzing Room-Temperature CO2 Reduction via Formamides Synthesis</t>
  </si>
  <si>
    <t>Ren, Qinggang; Chen, Yaju; Qiu, Yongjian; Tao, Leiming; Ji, Hongbing</t>
  </si>
  <si>
    <t>2919-2927</t>
  </si>
  <si>
    <t>https://www.webofscience.com/api/gateway?GWVersion=2&amp;SrcAuth=InCites&amp;SrcApp=tsm_test&amp;DestApp=WOS_CPL&amp;DestLinkType=FullRecord&amp;KeyUT=ISI:000612892600001</t>
  </si>
  <si>
    <t>WOS:000861546600001</t>
  </si>
  <si>
    <t>10.1039/d2se01158a</t>
  </si>
  <si>
    <t>In situ construction of a 2D CoTiO3/g-C3N4 photocatalyst with an S-scheme heterojunction and its excellent performance for CO2 reduction</t>
  </si>
  <si>
    <t>Huang, Haohui; Liu, Xingqiang; Li, Fang; He, Qingyun; Ji, Hongbing; Yu, Changlin</t>
  </si>
  <si>
    <t>4903-4915</t>
  </si>
  <si>
    <t>https://www.webofscience.com/api/gateway?GWVersion=2&amp;SrcAuth=InCites&amp;SrcApp=tsm_test&amp;DestApp=WOS_CPL&amp;DestLinkType=FullRecord&amp;KeyUT=ISI:000861546600001</t>
  </si>
  <si>
    <t>WOS:000608372200001</t>
  </si>
  <si>
    <t>10.1166/jno.2020.2831</t>
  </si>
  <si>
    <t>In Situ Photocurrent Spectroscopy and Photocatalysis of Heterojunctions Based on BiOCl/MgO/ZnO Core/Shell Nanosheets</t>
  </si>
  <si>
    <t>Fang, Xuan; Fang, Dan; Zhao, Hongbin; Yuen, Mukfung; Li, Bobo; Quan, Xiaoyu; Xu, Zhikun; Guo, Zhen</t>
  </si>
  <si>
    <t>JOURNAL OF NANOELECTRONICS AND OPTOELECTRONICS</t>
  </si>
  <si>
    <t>1053-1058</t>
  </si>
  <si>
    <t>https://www.webofscience.com/api/gateway?GWVersion=2&amp;SrcAuth=InCites&amp;SrcApp=tsm_test&amp;DestApp=WOS_CPL&amp;DestLinkType=FullRecord&amp;KeyUT=ISI:000608372200001</t>
  </si>
  <si>
    <t>WOS:000801393900001</t>
  </si>
  <si>
    <t>10.3390/app12105190</t>
  </si>
  <si>
    <t>Improving Energy Efficiency of Grain Cleaning Technology</t>
  </si>
  <si>
    <t>Bazaluk, Oleg; Postnikova, Marina; Halko, Serhii; Mikhailov, Evgeniy; Kovalov, Oleksandr; Suprun, Olena; Miroshnyk, Oleksandr; Nitsenko, Vitalii</t>
  </si>
  <si>
    <t>https://www.webofscience.com/api/gateway?GWVersion=2&amp;SrcAuth=InCites&amp;SrcApp=tsm_test&amp;DestApp=WOS_CPL&amp;DestLinkType=FullRecord&amp;KeyUT=ISI:000801393900001</t>
  </si>
  <si>
    <t>WOS:000557080100001</t>
  </si>
  <si>
    <t>10.3390/polym12071620</t>
  </si>
  <si>
    <t>MEDLINE:32708194</t>
  </si>
  <si>
    <t>Immobilization ofβ-CD on a Hyper-Crosslinked Polymer for the Enhanced Removal of Amines from Aqueous Solutions</t>
  </si>
  <si>
    <t>https://www.webofscience.com/api/gateway?GWVersion=2&amp;SrcAuth=InCites&amp;SrcApp=tsm_test&amp;DestApp=WOS_CPL&amp;DestLinkType=FullRecord&amp;KeyUT=ISI:000557080100001</t>
  </si>
  <si>
    <t>WOS:000685544300008</t>
  </si>
  <si>
    <t>10.12989/sem.2021.79.3.359</t>
  </si>
  <si>
    <t>Hygro-thermal buckling of porous FG nanobeams considering surface effects</t>
  </si>
  <si>
    <t>Li, Y. S.; Liu, B. L.; Zhang, J. J.</t>
  </si>
  <si>
    <t>359-371</t>
  </si>
  <si>
    <t>https://www.webofscience.com/api/gateway?GWVersion=2&amp;SrcAuth=InCites&amp;SrcApp=tsm_test&amp;DestApp=WOS_CPL&amp;DestLinkType=FullRecord&amp;KeyUT=ISI:000685544300008</t>
  </si>
  <si>
    <t>WOS:000507268400001</t>
  </si>
  <si>
    <t>10.1088/2053-1591/ab63fc</t>
  </si>
  <si>
    <t>Hydrophobic calcium carbonate with hierarchical micro-/nanostructure for improving foaming capacity</t>
  </si>
  <si>
    <t>Meng, Lihui; Wang, Jigang; Liu, Qingwang; Fan, Zhenzhong</t>
  </si>
  <si>
    <t>MATERIALS RESEARCH EXPRESS</t>
  </si>
  <si>
    <t>https://www.webofscience.com/api/gateway?GWVersion=2&amp;SrcAuth=InCites&amp;SrcApp=tsm_test&amp;DestApp=WOS_CPL&amp;DestLinkType=FullRecord&amp;KeyUT=ISI:000507268400001</t>
  </si>
  <si>
    <t>WOS:001049964000001</t>
  </si>
  <si>
    <t>10.1039/d3dt01750h</t>
  </si>
  <si>
    <t>MEDLINE:37591821</t>
  </si>
  <si>
    <t>Hydrazylpyridine salicylaldehyde-copper(ii)-1,10-phenanthroline complexes as potential anticancer agents: synthesis, characterization and anticancer evaluation</t>
  </si>
  <si>
    <t>Chen, Yating; Ke, Zhilin; Yuan, Lingyu; Liang, Meixiang; Zhang, Shuhua</t>
  </si>
  <si>
    <t>12318-12331</t>
  </si>
  <si>
    <t>https://www.webofscience.com/api/gateway?GWVersion=2&amp;SrcAuth=InCites&amp;SrcApp=tsm_test&amp;DestApp=WOS_CPL&amp;DestLinkType=FullRecord&amp;KeyUT=ISI:001049964000001</t>
  </si>
  <si>
    <t>WOS:000863167800003</t>
  </si>
  <si>
    <t>10.1016/j.matchemphys.2022.126660</t>
  </si>
  <si>
    <t>Highly selective electrocatalytic reduction of carbon dioxide to ethylene on CuCl-derived Cu</t>
  </si>
  <si>
    <t>Wei, Longfu; Li, Rongxing; Kong, Wenxuan; Tan, Peng; Fan, Qizhe; Yu, Changlin</t>
  </si>
  <si>
    <t>https://www.webofscience.com/api/gateway?GWVersion=2&amp;SrcAuth=InCites&amp;SrcApp=tsm_test&amp;DestApp=WOS_CPL&amp;DestLinkType=FullRecord&amp;KeyUT=ISI:000863167800003</t>
  </si>
  <si>
    <t>WOS:000456410200046</t>
  </si>
  <si>
    <t>10.3390/ma12010046</t>
  </si>
  <si>
    <t>MEDLINE:30586873</t>
  </si>
  <si>
    <t>Highly Efficient Liquid-Phase Hydrogenation of Naringin Using a Recyclable Pd/C Catalyst</t>
  </si>
  <si>
    <t>Zhao, Jiamin; Yuan, Ying; Meng, Xiuhong; Duan, Linhai; Zhou, Rujin</t>
  </si>
  <si>
    <t>https://www.webofscience.com/api/gateway?GWVersion=2&amp;SrcAuth=InCites&amp;SrcApp=tsm_test&amp;DestApp=WOS_CPL&amp;DestLinkType=FullRecord&amp;KeyUT=ISI:000456410200046</t>
  </si>
  <si>
    <t>WOS:000713126600019</t>
  </si>
  <si>
    <t>10.1049/cje.2021.08.010</t>
  </si>
  <si>
    <t>High-Order Extended Strong Tracking Filter</t>
  </si>
  <si>
    <t>Sun Xiaohui; Wen Tao; Wen Chenglin; Cheng Xingshuo; Wu Yunkai</t>
  </si>
  <si>
    <t>1152-1158</t>
  </si>
  <si>
    <t>https://www.webofscience.com/api/gateway?GWVersion=2&amp;SrcAuth=InCites&amp;SrcApp=tsm_test&amp;DestApp=WOS_CPL&amp;DestLinkType=FullRecord&amp;KeyUT=ISI:000713126600019</t>
  </si>
  <si>
    <t>WOS:000891114800001</t>
  </si>
  <si>
    <t>10.3389/fpls.2022.1050995</t>
  </si>
  <si>
    <t>MEDLINE:36452101</t>
  </si>
  <si>
    <t>Genome-wide transcriptome profiling revealed biological macromolecules respond to low temperature stress in Brassica napus L</t>
  </si>
  <si>
    <t>Hussain, Muhammad Azhar; Luo, Dan; Zeng, Liu; Ding, Xiaoyu; Cheng, Yong; Zou, Xiling; Lv, Yan; Lu, Guangyuan</t>
  </si>
  <si>
    <t>https://www.webofscience.com/api/gateway?GWVersion=2&amp;SrcAuth=InCites&amp;SrcApp=tsm_test&amp;DestApp=WOS_CPL&amp;DestLinkType=FullRecord&amp;KeyUT=ISI:000891114800001</t>
  </si>
  <si>
    <t>WOS:000823423800001</t>
  </si>
  <si>
    <t>10.1021/acsomega.1c06649</t>
  </si>
  <si>
    <t>MEDLINE:35252689</t>
  </si>
  <si>
    <t>Fault Detection of Non-Gaussian and Nonlinear Processes Based on Independent Slow Feature Analysis</t>
  </si>
  <si>
    <t>Li, Chang; Zhou, Zhe; Wen, Chenglin; Li, Zuxin</t>
  </si>
  <si>
    <t>6978-6990</t>
  </si>
  <si>
    <t>https://www.webofscience.com/api/gateway?GWVersion=2&amp;SrcAuth=InCites&amp;SrcApp=tsm_test&amp;DestApp=WOS_CPL&amp;DestLinkType=FullRecord&amp;KeyUT=ISI:000823423800001</t>
  </si>
  <si>
    <t>WOS:000818948700001</t>
  </si>
  <si>
    <t>10.1021/acsomega.2c01279</t>
  </si>
  <si>
    <t>MEDLINE:35694521</t>
  </si>
  <si>
    <t>Fault Detection and Isolation of Non-Gaussian and Nonlinear Processes Based on Statistics Pattern Analysis and the k-Nearest Neighbor Method</t>
  </si>
  <si>
    <t>Zhou, Zhe; Wang, Jian; Yang, Chunjie; Wen, Chenglin; Li, Zuxin</t>
  </si>
  <si>
    <t>18623-18637</t>
  </si>
  <si>
    <t>https://www.webofscience.com/api/gateway?GWVersion=2&amp;SrcAuth=InCites&amp;SrcApp=tsm_test&amp;DestApp=WOS_CPL&amp;DestLinkType=FullRecord&amp;KeyUT=ISI:000818948700001</t>
  </si>
  <si>
    <t>WOS:000771387200004</t>
  </si>
  <si>
    <t>10.1007/s11665-022-06799-0</t>
  </si>
  <si>
    <t>Failure Analysis of Abnormal Bulging and Cracking for High-Pressure Steam Pipe</t>
  </si>
  <si>
    <t>Lyu, Yunrong; Lian, Weiqi; Sun, Zhiwei; Li, Weiming; Duan, Zhihong; Chen, Ruan; Yu, Wei; Shao, Siyuan</t>
  </si>
  <si>
    <t>JOURNAL OF MATERIALS ENGINEERING AND PERFORMANCE</t>
  </si>
  <si>
    <t>7277-7289</t>
  </si>
  <si>
    <t>https://www.webofscience.com/api/gateway?GWVersion=2&amp;SrcAuth=InCites&amp;SrcApp=tsm_test&amp;DestApp=WOS_CPL&amp;DestLinkType=FullRecord&amp;KeyUT=ISI:000771387200004</t>
  </si>
  <si>
    <t>WOS:000702773600001</t>
  </si>
  <si>
    <t>10.1016/j.marpetgeo.2021.105304</t>
  </si>
  <si>
    <t>Factors controlling the organic matter accumulation across the Pliensbachian-Toarcian transition in the Qiangtang Basin, Tibetan Plateau</t>
  </si>
  <si>
    <t>Yi, Fan; Yi, Haisheng; Xia, Guoqing; Wu, Chihua; Li, Gaojie; Cai, Zhanhu; Li, Na</t>
  </si>
  <si>
    <t>MARINE AND PETROLEUM GEOLOGY</t>
  </si>
  <si>
    <t>https://www.webofscience.com/api/gateway?GWVersion=2&amp;SrcAuth=InCites&amp;SrcApp=tsm_test&amp;DestApp=WOS_CPL&amp;DestLinkType=FullRecord&amp;KeyUT=ISI:000702773600001</t>
  </si>
  <si>
    <t>WOS:000772135700001</t>
  </si>
  <si>
    <t>10.1039/d2se00105e</t>
  </si>
  <si>
    <t>Fabrication of p-type silicon nanowire array based photoelectrodes for the efficient photoelectrocatalytic reduction of CO2 to fuels and chemicals</t>
  </si>
  <si>
    <t>Wei, Longfu; Li, Rongxing; Fan, Qizhe; Yu, Changlin; Tan, Peng</t>
  </si>
  <si>
    <t>1854-1865</t>
  </si>
  <si>
    <t>https://www.webofscience.com/api/gateway?GWVersion=2&amp;SrcAuth=InCites&amp;SrcApp=tsm_test&amp;DestApp=WOS_CPL&amp;DestLinkType=FullRecord&amp;KeyUT=ISI:000772135700001</t>
  </si>
  <si>
    <t>WOS:000767803400001</t>
  </si>
  <si>
    <t>10.1109/TCSI.2022.3153560</t>
  </si>
  <si>
    <t>FPGA-Type Configurable Coprocessor Implementation Scheme of Recurrent Neural Network for Solving Time-Varying QP Problems</t>
  </si>
  <si>
    <t>Zhang, Zhijun; He, Haotian; Deng, Xianzhi; Xie, Jilong; Luo, Yamei</t>
  </si>
  <si>
    <t>IEEE TRANSACTIONS ON CIRCUITS AND SYSTEMS I-REGULAR PAPERS</t>
  </si>
  <si>
    <t>2502-2515</t>
  </si>
  <si>
    <t>https://www.webofscience.com/api/gateway?GWVersion=2&amp;SrcAuth=InCites&amp;SrcApp=tsm_test&amp;DestApp=WOS_CPL&amp;DestLinkType=FullRecord&amp;KeyUT=ISI:000767803400001</t>
  </si>
  <si>
    <t>WOS:000886245800001</t>
  </si>
  <si>
    <t>10.21278/TOF.464036521</t>
  </si>
  <si>
    <t>FAULT FEATURE EXTRACTION OF BEARINGS FOR THE PETROCHEMICAL INDUSTRY AND DIAGNOSIS BASED ON HIGH-VALUE DIMENSIONLESS FEATURES br</t>
  </si>
  <si>
    <t>Su, Nai-quan; Zhou, Zhi-Jie; Zhang, Qing-hua; Hu, Shao-lin; Chang, Xiao-xiao</t>
  </si>
  <si>
    <t>TRANSACTIONS OF FAMENA</t>
  </si>
  <si>
    <t>31-44</t>
  </si>
  <si>
    <t>https://www.webofscience.com/api/gateway?GWVersion=2&amp;SrcAuth=InCites&amp;SrcApp=tsm_test&amp;DestApp=WOS_CPL&amp;DestLinkType=FullRecord&amp;KeyUT=ISI:000886245800001</t>
  </si>
  <si>
    <t>WOS:000931941100004</t>
  </si>
  <si>
    <t>10.1016/j.aca.2022.340585</t>
  </si>
  <si>
    <t>MEDLINE:36396237</t>
  </si>
  <si>
    <t>Excitation-dependent ratiometric fluorescence response to mercury ion based on single hexagonal boron nitride quantum dots</t>
  </si>
  <si>
    <t>Wang, Lingxiao; Zhang, Qiang; Su, Pengchen; Yu, Long; Bu, Yiming; Yuan, Chao; Wang, Suhua</t>
  </si>
  <si>
    <t>https://www.webofscience.com/api/gateway?GWVersion=2&amp;SrcAuth=InCites&amp;SrcApp=tsm_test&amp;DestApp=WOS_CPL&amp;DestLinkType=FullRecord&amp;KeyUT=ISI:000931941100004</t>
  </si>
  <si>
    <t>WOS:000407828000004</t>
  </si>
  <si>
    <t>10.1080/14786435.2017.1347725</t>
  </si>
  <si>
    <t>Evolution of dislocation loops in austenitic stainless steels implanted with high concentration of hydrogen</t>
  </si>
  <si>
    <t>Zheng, Zhongcheng; Gao, Ning; Tang, Rui; Yu, Yanxia; Zhang, Weiping; Shen, Zhenyu; Long, Yunxiang; Wei, Yaxia; Guo, Liping</t>
  </si>
  <si>
    <t>PHILOSOPHICAL MAGAZINE</t>
  </si>
  <si>
    <t>2658-2668</t>
  </si>
  <si>
    <t>https://www.webofscience.com/api/gateway?GWVersion=2&amp;SrcAuth=InCites&amp;SrcApp=tsm_test&amp;DestApp=WOS_CPL&amp;DestLinkType=FullRecord&amp;KeyUT=ISI:000407828000004</t>
  </si>
  <si>
    <t>WOS:000417254600005</t>
  </si>
  <si>
    <t>10.1016/S1876-3804(17)30105-2</t>
  </si>
  <si>
    <t>Evaluations of oil and gas lateral migration across faults: A case study of Shigezhuang nose structure of Wen'an slope in Baxian sag, Jizhong depression, Bohai Bay Basin, East China</t>
  </si>
  <si>
    <t>Wang Chao; Lyu Yanfang; Wang Quan; Fu Guang; Wang Yougong; Sun Yonghe; Huo Zhipeng; Liu Junqiao</t>
  </si>
  <si>
    <t>932-940</t>
  </si>
  <si>
    <t>https://www.webofscience.com/api/gateway?GWVersion=2&amp;SrcAuth=InCites&amp;SrcApp=tsm_test&amp;DestApp=WOS_CPL&amp;DestLinkType=FullRecord&amp;KeyUT=ISI:000417254600005</t>
  </si>
  <si>
    <t>WOS:000491428200044</t>
  </si>
  <si>
    <t>10.1016/j.matchemphys.2019.04.005</t>
  </si>
  <si>
    <t>Enhancing interfacial and mechanical properties of NR/montmorillonite composites using butadiene-styrene-vinylpyridine rubber as compatilizer</t>
  </si>
  <si>
    <t>Xu, Tiwen; Li, Kai; Wang, Yueqiong; Ban, Jianfeng; Wu, Dang; Shi, Bo; Chen, Yongjun</t>
  </si>
  <si>
    <t>357-365</t>
  </si>
  <si>
    <t>https://www.webofscience.com/api/gateway?GWVersion=2&amp;SrcAuth=InCites&amp;SrcApp=tsm_test&amp;DestApp=WOS_CPL&amp;DestLinkType=FullRecord&amp;KeyUT=ISI:000491428200044</t>
  </si>
  <si>
    <t>WOS:000497576500001</t>
  </si>
  <si>
    <t>10.1002/pc.25450</t>
  </si>
  <si>
    <t>Enhanced strength and toughness of polyurethane rubber by introducing hydrogen bond sacrificial units at rubber-graphene interfaces</t>
  </si>
  <si>
    <t>Wang, Li; Fu, Wen; Peng, Wenlong</t>
  </si>
  <si>
    <t>1242-1254</t>
  </si>
  <si>
    <t>https://www.webofscience.com/api/gateway?GWVersion=2&amp;SrcAuth=InCites&amp;SrcApp=tsm_test&amp;DestApp=WOS_CPL&amp;DestLinkType=FullRecord&amp;KeyUT=ISI:000497576500001</t>
  </si>
  <si>
    <t>WOS:000756363500001</t>
  </si>
  <si>
    <t>10.3390/app12031418</t>
  </si>
  <si>
    <t>Energy Saving in Electromechanical Grain Cleaning Systems</t>
  </si>
  <si>
    <t>Bazaluk, Oleg; Postnikova, Marina; Halko, Serhii; Kvitka, Serhii; Mikhailov, Evgeniy; Kovalov, Oleksandr; Suprun, Olena; Miroshnyk, Oleksandr; Nitsenko, Vitalii</t>
  </si>
  <si>
    <t>https://www.webofscience.com/api/gateway?GWVersion=2&amp;SrcAuth=InCites&amp;SrcApp=tsm_test&amp;DestApp=WOS_CPL&amp;DestLinkType=FullRecord&amp;KeyUT=ISI:000756363500001</t>
  </si>
  <si>
    <t>WOS:000416541800004</t>
  </si>
  <si>
    <t>Encapsulation of dodecyl trimethyl ammonium bromide-modified montmorillonite clay platelets in poly(methyl methacrylate-co-ethyl acrylate) particles</t>
  </si>
  <si>
    <t>Xu, Jingshui; Chen, Denglong; Chen, Qinghua; Zhang, Zhong; Hu, Xionglong; Bai, Xin</t>
  </si>
  <si>
    <t>JOURNAL OF COMPOSITE MATERIALS</t>
  </si>
  <si>
    <t>4053-4066</t>
  </si>
  <si>
    <t>https://www.webofscience.com/api/gateway?GWVersion=2&amp;SrcAuth=InCites&amp;SrcApp=tsm_test&amp;DestApp=WOS_CPL&amp;DestLinkType=FullRecord&amp;KeyUT=ISI:000416541800004</t>
  </si>
  <si>
    <t>WOS:000907648800001</t>
  </si>
  <si>
    <t>10.1039/d2dt03530h</t>
  </si>
  <si>
    <t>MEDLINE:36602258</t>
  </si>
  <si>
    <t>Efficient and durable S-doped Ni/FeOOH electrocatalysts for oxygen evolution reactions</t>
  </si>
  <si>
    <t>Wang, Hongli; Zhao, Zhifeng; Xu, Zhikun; Li, Lin; Lin, Shuangyan</t>
  </si>
  <si>
    <t>1113-1121</t>
  </si>
  <si>
    <t>https://www.webofscience.com/api/gateway?GWVersion=2&amp;SrcAuth=InCites&amp;SrcApp=tsm_test&amp;DestApp=WOS_CPL&amp;DestLinkType=FullRecord&amp;KeyUT=ISI:000907648800001</t>
  </si>
  <si>
    <t>WOS:000580982500001</t>
  </si>
  <si>
    <t>10.1088/2051-672X/ab9f56</t>
  </si>
  <si>
    <t>Effective preparation of superhydrophilic-underwater superoleophobic nanoparticles/polymeric sponges for oil-water separation</t>
  </si>
  <si>
    <t>Lin, Bo; He, Wen-Xu; Jiang, Li-Wang; Li, Zeng-Tian; Wang, Hua-Ying; Wu, Ying-Xuan; He, Fu-An; Wu, Hui-Jun</t>
  </si>
  <si>
    <t>https://www.webofscience.com/api/gateway?GWVersion=2&amp;SrcAuth=InCites&amp;SrcApp=tsm_test&amp;DestApp=WOS_CPL&amp;DestLinkType=FullRecord&amp;KeyUT=ISI:000580982500001</t>
  </si>
  <si>
    <t>WOS:001148185400001</t>
  </si>
  <si>
    <t>10.1016/j.biortech.2023.129445</t>
  </si>
  <si>
    <t>MEDLINE:37399967</t>
  </si>
  <si>
    <t>Effect of composition of volatile fatty acids on yield of polyhydroxyalkanoates and mechanisms of bioconversion from activated sludge</t>
  </si>
  <si>
    <t>Zhang, Ziying; Lin, Yan; Wu, Shaohua; Li, Xiang; Cheng, Jay J.; Yang, Chunping</t>
  </si>
  <si>
    <t>https://www.webofscience.com/api/gateway?GWVersion=2&amp;SrcAuth=InCites&amp;SrcApp=tsm_test&amp;DestApp=WOS_CPL&amp;DestLinkType=FullRecord&amp;KeyUT=ISI:001148185400001</t>
  </si>
  <si>
    <t>WOS:000651792500001</t>
  </si>
  <si>
    <t>10.1080/15685551.2021.1929684</t>
  </si>
  <si>
    <t>MEDLINE:34104073</t>
  </si>
  <si>
    <t>Drug release and magneto-calorific analysis of magnetic lipid microcapsules for potential cancer therapeutics</t>
  </si>
  <si>
    <t>Bi, Hongmei; Chen, Zeqin; Qiu, Jiaqin</t>
  </si>
  <si>
    <t>DESIGNED MONOMERS AND POLYMERS</t>
  </si>
  <si>
    <t>156-161</t>
  </si>
  <si>
    <t>https://www.webofscience.com/api/gateway?GWVersion=2&amp;SrcAuth=InCites&amp;SrcApp=tsm_test&amp;DestApp=WOS_CPL&amp;DestLinkType=FullRecord&amp;KeyUT=ISI:000651792500001</t>
  </si>
  <si>
    <t>WOS:000654150900003</t>
  </si>
  <si>
    <t>10.1007/s11356-021-14572-4</t>
  </si>
  <si>
    <t>MEDLINE:34036492</t>
  </si>
  <si>
    <t>Divergent patterns of heavy metal accumulation in paddy fields affect the dietary safety of rice: a case study in Maoming City, China</t>
  </si>
  <si>
    <t>Teng, Qing; Zhang, Dongmei; Deng, Fucai; Du, Cheng; Luo, Fan; Yang, Chunping</t>
  </si>
  <si>
    <t>53533-53543</t>
  </si>
  <si>
    <t>https://www.webofscience.com/api/gateway?GWVersion=2&amp;SrcAuth=InCites&amp;SrcApp=tsm_test&amp;DestApp=WOS_CPL&amp;DestLinkType=FullRecord&amp;KeyUT=ISI:000654150900003</t>
  </si>
  <si>
    <t>WOS:000803538300001</t>
  </si>
  <si>
    <t>10.3390/membranes12050516</t>
  </si>
  <si>
    <t>MEDLINE:35629842</t>
  </si>
  <si>
    <t>Discharge Characteristics, Plasma Electrolytic Oxidation Mechanism and Properties of ZrO2 Membranes in K2ZrF6 Electrolyte</t>
  </si>
  <si>
    <t>Wang, Li; Fu, Wen; Yi, Guangkun; Chen, Ziyang; Gao, Zhitin; Pan, Qingyu</t>
  </si>
  <si>
    <t>MEMBRANES</t>
  </si>
  <si>
    <t>https://www.webofscience.com/api/gateway?GWVersion=2&amp;SrcAuth=InCites&amp;SrcApp=tsm_test&amp;DestApp=WOS_CPL&amp;DestLinkType=FullRecord&amp;KeyUT=ISI:000803538300001</t>
  </si>
  <si>
    <t>WOS:000854257700001</t>
  </si>
  <si>
    <t>10.1039/d2ob01157c</t>
  </si>
  <si>
    <t>MEDLINE:36112051</t>
  </si>
  <si>
    <t>Directing group strategies in rhodium-catalyzed C-H amination</t>
  </si>
  <si>
    <t>Ma, Jiao-li; Zhou, Xu-Ming; Chen, Jia-lin; Shi, Jie-xin; Cheng, Hui-cheng; Guo, Peng-hu; Ji, Hong-bing</t>
  </si>
  <si>
    <t>7554-7576</t>
  </si>
  <si>
    <t>https://www.webofscience.com/api/gateway?GWVersion=2&amp;SrcAuth=InCites&amp;SrcApp=tsm_test&amp;DestApp=WOS_CPL&amp;DestLinkType=FullRecord&amp;KeyUT=ISI:000854257700001</t>
  </si>
  <si>
    <t>WOS:000772782700003</t>
  </si>
  <si>
    <t>10.1016/j.cej.2021.134090</t>
  </si>
  <si>
    <t>Deciphering CaO-induced peroxydisulfate activation for destruction of halogenated organic pollutants in a low energy vibrational mill</t>
  </si>
  <si>
    <t>Lou, Zimo; Song, Ludi; Liu, Weiqi; Wu, Shaohua; He, Feng; Yu, Jianming</t>
  </si>
  <si>
    <t>https://www.webofscience.com/api/gateway?GWVersion=2&amp;SrcAuth=InCites&amp;SrcApp=tsm_test&amp;DestApp=WOS_CPL&amp;DestLinkType=FullRecord&amp;KeyUT=ISI:000772782700003</t>
  </si>
  <si>
    <t>WOS:000944323300001</t>
  </si>
  <si>
    <t>10.1016/j.rinp.2023.106263</t>
  </si>
  <si>
    <t>DFT study of Mg decorated on the planar B2N as a novel hydrogen storage media</t>
  </si>
  <si>
    <t>Fan, Fengguo; Ren, Jie; He, Yan; Chen, Xihao</t>
  </si>
  <si>
    <t>https://www.webofscience.com/api/gateway?GWVersion=2&amp;SrcAuth=InCites&amp;SrcApp=tsm_test&amp;DestApp=WOS_CPL&amp;DestLinkType=FullRecord&amp;KeyUT=ISI:000944323300001</t>
  </si>
  <si>
    <t>WOS:000909618900001</t>
  </si>
  <si>
    <t>10.3390/ma16010320</t>
  </si>
  <si>
    <t>MEDLINE:36614657</t>
  </si>
  <si>
    <t>Computational Analysis on Antioxidant Activity of Four Characteristic Structural Units from Persimmon Tannin</t>
  </si>
  <si>
    <t>Wang, Zhongmin; Liu, Zhigao; Wu, Chenxi; Liu, Songlin; Wang, Dianhui; Hu, Chaohao; Chen, Tao; Ran, Zhaojin; Gan, Weijiang; Li, Guiyin</t>
  </si>
  <si>
    <t>https://www.webofscience.com/api/gateway?GWVersion=2&amp;SrcAuth=InCites&amp;SrcApp=tsm_test&amp;DestApp=WOS_CPL&amp;DestLinkType=FullRecord&amp;KeyUT=ISI:000909618900001</t>
  </si>
  <si>
    <t>WOS:000506425400019</t>
  </si>
  <si>
    <t>10.1016/j.clay.2019.105224</t>
  </si>
  <si>
    <t>Comparative study of optical properties by clay minerals with magnetic coating in colloidal dispersion under an external magnetic field</t>
  </si>
  <si>
    <t>Fu, Meng; Li, Xiangming; Zhang, Zepeng</t>
  </si>
  <si>
    <t>https://www.webofscience.com/api/gateway?GWVersion=2&amp;SrcAuth=InCites&amp;SrcApp=tsm_test&amp;DestApp=WOS_CPL&amp;DestLinkType=FullRecord&amp;KeyUT=ISI:000506425400019</t>
  </si>
  <si>
    <t>WOS:000939599000002</t>
  </si>
  <si>
    <t>10.1186/s12934-023-02046-w</t>
  </si>
  <si>
    <t>MEDLINE:36841771</t>
  </si>
  <si>
    <t>Combining manipulation of integration loci and secretory pathway on expression of an Aspergillus niger glucose oxidase gene in Trichoderma reesei</t>
  </si>
  <si>
    <t>Ji, Wangli; Wang, Xiaolu; Liu, Xiaoqing; Wang, Yuan; Liu, Fangui; Xu, Bo; Luo, Huiying; Tu, Tao; Zhang, Wei; Xu, Xinxin; Su, Xiaoyun</t>
  </si>
  <si>
    <t>MICROBIAL CELL FACTORIES</t>
  </si>
  <si>
    <t>https://www.webofscience.com/api/gateway?GWVersion=2&amp;SrcAuth=InCites&amp;SrcApp=tsm_test&amp;DestApp=WOS_CPL&amp;DestLinkType=FullRecord&amp;KeyUT=ISI:000939599000002</t>
  </si>
  <si>
    <t>WOS:001011947700001</t>
  </si>
  <si>
    <t>10.1016/j.biortech.2023.129240</t>
  </si>
  <si>
    <t>MEDLINE:37247794</t>
  </si>
  <si>
    <t>Co-immobilization of 8-xylosidase and endoxylanase on zirconium based metal-organic frameworks for improving xylosidase activity at high temperature and in acetone</t>
  </si>
  <si>
    <t>Li, Na; Xia, Huan; Jiang, Yanbin; Xiong, Jun; Lou, Wenyong</t>
  </si>
  <si>
    <t>https://www.webofscience.com/api/gateway?GWVersion=2&amp;SrcAuth=InCites&amp;SrcApp=tsm_test&amp;DestApp=WOS_CPL&amp;DestLinkType=FullRecord&amp;KeyUT=ISI:001011947700001</t>
  </si>
  <si>
    <t>WOS:000836429100016</t>
  </si>
  <si>
    <t>10.1016/j.cjche.2021.08.018</t>
  </si>
  <si>
    <t>Co-adsorption behaviors of asphaltenes and different flow improvers and their impacts on the interfacial viscoelasticity</t>
  </si>
  <si>
    <t>Zhang, Hao; Liu, Daiwei; Wen, Jiangbo; Sun, Guangyu; Li, Chuanxian; Chen, Xinya; Zhang, Huihui; Duan, Ze</t>
  </si>
  <si>
    <t>149-157</t>
  </si>
  <si>
    <t>https://www.webofscience.com/api/gateway?GWVersion=2&amp;SrcAuth=InCites&amp;SrcApp=tsm_test&amp;DestApp=WOS_CPL&amp;DestLinkType=FullRecord&amp;KeyUT=ISI:000836429100016</t>
  </si>
  <si>
    <t>WOS:000965841500001</t>
  </si>
  <si>
    <t>10.1021/acs.cgd.2c01414</t>
  </si>
  <si>
    <t>Co-Former Screening Method for Multicomponent Crystals Based on Partial Least Squares Regression: A Case Study of Ciprofloxacin</t>
  </si>
  <si>
    <t>Zheng, Zhiyong; Deng, Yuehua; Xie, Weining; Chen, Sirui; Liang, Xiaoxiao; Liu, Shiyuan; Jiang, Yanbin; Yang, Huaiyu</t>
  </si>
  <si>
    <t>3244-3257</t>
  </si>
  <si>
    <t>https://www.webofscience.com/api/gateway?GWVersion=2&amp;SrcAuth=InCites&amp;SrcApp=tsm_test&amp;DestApp=WOS_CPL&amp;DestLinkType=FullRecord&amp;KeyUT=ISI:000965841500001</t>
  </si>
  <si>
    <t>WOS:000630266600001</t>
  </si>
  <si>
    <t>10.1007/s00521-021-05772-7</t>
  </si>
  <si>
    <t>Classification of thermal image of clinical burn based on incremental reinforcement learning</t>
  </si>
  <si>
    <t>Wu, Xianjun; Huang, Wendong; Wu, Xiaoli; Wu, Shenghang; Huang, Jinbo</t>
  </si>
  <si>
    <t>3457-3470</t>
  </si>
  <si>
    <t>https://www.webofscience.com/api/gateway?GWVersion=2&amp;SrcAuth=InCites&amp;SrcApp=tsm_test&amp;DestApp=WOS_CPL&amp;DestLinkType=FullRecord&amp;KeyUT=ISI:000630266600001</t>
  </si>
  <si>
    <t>WOS:000756420800001</t>
  </si>
  <si>
    <t>10.3390/nu14030686</t>
  </si>
  <si>
    <t>MEDLINE:35277044</t>
  </si>
  <si>
    <t>Casein Oligochitosan-Glycation by Transglutaminase Enhances the Anti-Inflammatory Potential of Casein Hydrolysates to the Lipopolysaccharide-Stimulated IEC-6 Cells</t>
  </si>
  <si>
    <t>Chen, Na; Wang, Li; Zhang, Qiang; Zhao, Xin-Huai; Shi, Jia</t>
  </si>
  <si>
    <t>https://www.webofscience.com/api/gateway?GWVersion=2&amp;SrcAuth=InCites&amp;SrcApp=tsm_test&amp;DestApp=WOS_CPL&amp;DestLinkType=FullRecord&amp;KeyUT=ISI:000756420800001</t>
  </si>
  <si>
    <t>WOS:000574015300001</t>
  </si>
  <si>
    <t>10.1002/asmb.2577</t>
  </si>
  <si>
    <t>Blockchain for supply chain performance and logistics management</t>
  </si>
  <si>
    <t>Yang, Juanjuan; Ma, Xiuming; Crespo, Ruben Gonzalez; Martinez, Oscar Sanjuan</t>
  </si>
  <si>
    <t>APPLIED STOCHASTIC MODELS IN BUSINESS AND INDUSTRY</t>
  </si>
  <si>
    <t>429-441</t>
  </si>
  <si>
    <t>https://www.webofscience.com/api/gateway?GWVersion=2&amp;SrcAuth=InCites&amp;SrcApp=tsm_test&amp;DestApp=WOS_CPL&amp;DestLinkType=FullRecord&amp;KeyUT=ISI:000574015300001</t>
  </si>
  <si>
    <t>WOS:000928628500001</t>
  </si>
  <si>
    <t>10.1002/chem.202203166</t>
  </si>
  <si>
    <t>MEDLINE:36478479</t>
  </si>
  <si>
    <t>Biomineralized Piezoelectrically Active Scaffolds for Inducing Osteogenic Differentiation</t>
  </si>
  <si>
    <t>Ma, Zequn; Hu, Xiantong; Zhang, Yi; Li, Xiangming; Chen, Bo; An, Qi; Zhao, Yantao; Zhang, Yihe</t>
  </si>
  <si>
    <t>https://www.webofscience.com/api/gateway?GWVersion=2&amp;SrcAuth=InCites&amp;SrcApp=tsm_test&amp;DestApp=WOS_CPL&amp;DestLinkType=FullRecord&amp;KeyUT=ISI:000928628500001</t>
  </si>
  <si>
    <t>WOS:001064564900001</t>
  </si>
  <si>
    <t>10.1109/TSMC.2023.3302656</t>
  </si>
  <si>
    <t>Barrier-Critic Adaptive Robust Control of Nonzero-Sum Differential Games for Uncertain Nonlinear Systems With State Constraints</t>
  </si>
  <si>
    <t>Qin, Chunbin; Qiao, Xiaopeng; Wang, Jinguang; Zhang, Dehua; Hou, Yandong; Hu, Shaolin</t>
  </si>
  <si>
    <t>50-63</t>
  </si>
  <si>
    <t>https://www.webofscience.com/api/gateway?GWVersion=2&amp;SrcAuth=InCites&amp;SrcApp=tsm_test&amp;DestApp=WOS_CPL&amp;DestLinkType=FullRecord&amp;KeyUT=ISI:001064564900001</t>
  </si>
  <si>
    <t>WOS:000843229100001</t>
  </si>
  <si>
    <t>Artificial Potential Field-Based Multi-UAV Formation Control and Target Tracking</t>
  </si>
  <si>
    <t>Song, He; Hu, Shaolin; Jiang, Wenqiang; Guo, Qiliang; Zhu, Ming</t>
  </si>
  <si>
    <t>INTERNATIONAL JOURNAL OF AEROSPACE ENGINEERING</t>
  </si>
  <si>
    <t>https://www.webofscience.com/api/gateway?GWVersion=2&amp;SrcAuth=InCites&amp;SrcApp=tsm_test&amp;DestApp=WOS_CPL&amp;DestLinkType=FullRecord&amp;KeyUT=ISI:000843229100001</t>
  </si>
  <si>
    <t>WOS:000462921900155</t>
  </si>
  <si>
    <t>10.1021/acsomega.9b00033</t>
  </si>
  <si>
    <t>MEDLINE:31459743</t>
  </si>
  <si>
    <t>Application of Chlorine Dioxide in Cell Surface Modification to Enhance Its Mechanical Stability and Metal Ion Adsorption</t>
  </si>
  <si>
    <t>Li, Changxiu; Wei, Mingken; Zhou, Yingbiao; Yin, Aiguo</t>
  </si>
  <si>
    <t>5937-5943</t>
  </si>
  <si>
    <t>https://www.webofscience.com/api/gateway?GWVersion=2&amp;SrcAuth=InCites&amp;SrcApp=tsm_test&amp;DestApp=WOS_CPL&amp;DestLinkType=FullRecord&amp;KeyUT=ISI:000462921900155</t>
  </si>
  <si>
    <t>WOS:000404486900030</t>
  </si>
  <si>
    <t>10.1109/ACCESS.2017.2717494</t>
  </si>
  <si>
    <t>Anomaly Detection for Civil Aviation Pilots Using Step-Sensors</t>
  </si>
  <si>
    <t>Yuan, Weiwei; Zhou, Li; Guan, Donghai; Han, Guangjie; Shu, Lei</t>
  </si>
  <si>
    <t>11236-11243</t>
  </si>
  <si>
    <t>https://www.webofscience.com/api/gateway?GWVersion=2&amp;SrcAuth=InCites&amp;SrcApp=tsm_test&amp;DestApp=WOS_CPL&amp;DestLinkType=FullRecord&amp;KeyUT=ISI:000404486900030</t>
  </si>
  <si>
    <t>WOS:001016239400001</t>
  </si>
  <si>
    <t>10.1016/j.jece.2022.109172</t>
  </si>
  <si>
    <t>An effective strategy for removing tetracycline from water: Enhanced adsorption reliability and capacity by tyrosine modified layered hydroxides</t>
  </si>
  <si>
    <t>Xia, Caifeng; Li, Xiangming; Xie, Yuan; Kong, Fanping; Zhao, Menglan; Wang, Yu; Wang, Yang; Zhang, Qian; Meng, Zilin</t>
  </si>
  <si>
    <t>https://www.webofscience.com/api/gateway?GWVersion=2&amp;SrcAuth=InCites&amp;SrcApp=tsm_test&amp;DestApp=WOS_CPL&amp;DestLinkType=FullRecord&amp;KeyUT=ISI:001016239400001</t>
  </si>
  <si>
    <t>WOS:000411059900005</t>
  </si>
  <si>
    <t>10.1007/s11249-017-0903-z</t>
  </si>
  <si>
    <t>An Improved Interference Method for Measuring Lubricant Film Thickness Using Monochromatic Light</t>
  </si>
  <si>
    <t>Chen, Yingjun; Huang, Ping</t>
  </si>
  <si>
    <t>TRIBOLOGY LETTERS</t>
  </si>
  <si>
    <t>https://www.webofscience.com/api/gateway?GWVersion=2&amp;SrcAuth=InCites&amp;SrcApp=tsm_test&amp;DestApp=WOS_CPL&amp;DestLinkType=FullRecord&amp;KeyUT=ISI:000411059900005</t>
  </si>
  <si>
    <t>WOS:001007246400001</t>
  </si>
  <si>
    <t>10.1016/j.scitotenv.2023.164177</t>
  </si>
  <si>
    <t>MEDLINE:37230355</t>
  </si>
  <si>
    <t>Aging microplastic aggravates the pollution of heavy metals in rhizosphere biofilms</t>
  </si>
  <si>
    <t>He, Shanying; Wei, Yufei; Li, Zhiheng; Yang, Chunping</t>
  </si>
  <si>
    <t>https://www.webofscience.com/api/gateway?GWVersion=2&amp;SrcAuth=InCites&amp;SrcApp=tsm_test&amp;DestApp=WOS_CPL&amp;DestLinkType=FullRecord&amp;KeyUT=ISI:001007246400001</t>
  </si>
  <si>
    <t>WOS:000466161500005</t>
  </si>
  <si>
    <t>10.1002/ajoc.201900119</t>
  </si>
  <si>
    <t>Acylation of Arylamines with Triethylamine Derivatives in Combination with tert-Butyl Hydroperoxide</t>
  </si>
  <si>
    <t>Chen, Cui; Liu, Weibing.; Liu, Bifu.; Zhou, Peng; Tan, Hua</t>
  </si>
  <si>
    <t>470-474</t>
  </si>
  <si>
    <t>https://www.webofscience.com/api/gateway?GWVersion=2&amp;SrcAuth=InCites&amp;SrcApp=tsm_test&amp;DestApp=WOS_CPL&amp;DestLinkType=FullRecord&amp;KeyUT=ISI:000466161500005</t>
  </si>
  <si>
    <t>WOS:000408757700002</t>
  </si>
  <si>
    <t>10.1140/epjp/i2017-11611-9</t>
  </si>
  <si>
    <t>A variational solution to solitons in parity-time symmetric optical lattices</t>
  </si>
  <si>
    <t>Hu, Sumei; Chen, Haibo; Hu, Wei</t>
  </si>
  <si>
    <t>EUROPEAN PHYSICAL JOURNAL PLUS</t>
  </si>
  <si>
    <t>https://www.webofscience.com/api/gateway?GWVersion=2&amp;SrcAuth=InCites&amp;SrcApp=tsm_test&amp;DestApp=WOS_CPL&amp;DestLinkType=FullRecord&amp;KeyUT=ISI:000408757700002</t>
  </si>
  <si>
    <t>WOS:000798389700001</t>
  </si>
  <si>
    <t>A techno-exchange engagement model of social Media engagement: A social exchange and engagement theoretical synthesis</t>
  </si>
  <si>
    <t>Wong, IpKin Anthony; Lin, Zhiwei (CJ); Zhang, Xiaoling (Selina)</t>
  </si>
  <si>
    <t>JOURNAL OF VACATION MARKETING</t>
  </si>
  <si>
    <t>461-475</t>
  </si>
  <si>
    <t>https://www.webofscience.com/api/gateway?GWVersion=2&amp;SrcAuth=InCites&amp;SrcApp=tsm_test&amp;DestApp=WOS_CPL&amp;DestLinkType=FullRecord&amp;KeyUT=ISI:000798389700001</t>
  </si>
  <si>
    <t>WOS:001004016700004</t>
  </si>
  <si>
    <t>10.1016/j.microc.2022.108185</t>
  </si>
  <si>
    <t>A rGO-PAM-Fc/AuNPs nanosensing membrane in a light-addressable potentiometric biosensor for 1,5-anhydroglucitol determination</t>
  </si>
  <si>
    <t>Liang, Jintao; Yan, Kaiteng; Liu, Yutong; Yao, Xiaoqing; Guo, Fei; Xue, Wen; Li, Guiyin; Chen, Jiejing; Zhou, Zhide</t>
  </si>
  <si>
    <t>https://www.webofscience.com/api/gateway?GWVersion=2&amp;SrcAuth=InCites&amp;SrcApp=tsm_test&amp;DestApp=WOS_CPL&amp;DestLinkType=FullRecord&amp;KeyUT=ISI:001004016700004</t>
  </si>
  <si>
    <t>WOS:000487989300046</t>
  </si>
  <si>
    <t>10.1039/c9ra04722k</t>
  </si>
  <si>
    <t>MEDLINE:35530220</t>
  </si>
  <si>
    <t>A novel forced separation method for the preparation of paraffin with excellent phase changes</t>
  </si>
  <si>
    <t>Bai, Gang; Fan, Qinzhen; Sun, Jianfeng; Cheng, Lihua; Song, Xi-Ming</t>
  </si>
  <si>
    <t>30453-30460</t>
  </si>
  <si>
    <t>https://www.webofscience.com/api/gateway?GWVersion=2&amp;SrcAuth=InCites&amp;SrcApp=tsm_test&amp;DestApp=WOS_CPL&amp;DestLinkType=FullRecord&amp;KeyUT=ISI:000487989300046</t>
  </si>
  <si>
    <t>WOS:000620334500022</t>
  </si>
  <si>
    <t>10.1039/d0nj05744d</t>
  </si>
  <si>
    <t>A new 3D Ag(i)-based high-energy metal organic frameworks (HE-MOFs): synthesis, crystal structure and explosive performance</t>
  </si>
  <si>
    <t>Zhu, Jiaping; Xu, Jielai; Yao, Chaojian; Zhan, Tong; Liu, Weibing; Tan, Hua</t>
  </si>
  <si>
    <t>3552-3558</t>
  </si>
  <si>
    <t>https://www.webofscience.com/api/gateway?GWVersion=2&amp;SrcAuth=InCites&amp;SrcApp=tsm_test&amp;DestApp=WOS_CPL&amp;DestLinkType=FullRecord&amp;KeyUT=ISI:000620334500022</t>
  </si>
  <si>
    <t>WOS:000808714900001</t>
  </si>
  <si>
    <t>10.3390/su14116505</t>
  </si>
  <si>
    <t>A Multidimensional Model of Abusive Supervision and Work Incivility</t>
  </si>
  <si>
    <t>Ali, Shahab; Hussain, Iftikhar; Shahzad, Farrukh; Afaq, Aneeqa</t>
  </si>
  <si>
    <t>https://www.webofscience.com/api/gateway?GWVersion=2&amp;SrcAuth=InCites&amp;SrcApp=tsm_test&amp;DestApp=WOS_CPL&amp;DestLinkType=FullRecord&amp;KeyUT=ISI:000808714900001</t>
  </si>
  <si>
    <t>WOS:000497167600003</t>
  </si>
  <si>
    <t>10.1109/ACCESS.2019.2950419</t>
  </si>
  <si>
    <t>A Method for Measuring Tube Metal Temperature of Ethylene Cracking Furnace Tubes Based on Machine Learning and Neural Network</t>
  </si>
  <si>
    <t>Zhao, Junfeng; Peng, Zhiping; Cui, Delong; Li, Qirui; He, Jieguang; Qiu, Jinbo</t>
  </si>
  <si>
    <t>158643-158654</t>
  </si>
  <si>
    <t>https://www.webofscience.com/api/gateway?GWVersion=2&amp;SrcAuth=InCites&amp;SrcApp=tsm_test&amp;DestApp=WOS_CPL&amp;DestLinkType=FullRecord&amp;KeyUT=ISI:000497167600003</t>
  </si>
  <si>
    <t>WOS:000935669600001</t>
  </si>
  <si>
    <t>10.1109/TNNLS.2023.3241207</t>
  </si>
  <si>
    <t>MEDLINE:37022813</t>
  </si>
  <si>
    <t>A Jump-Gain Integral Recurrent Neural Network for Solving Noise-Disturbed Time-Variant Nonlinear Inequality Problems</t>
  </si>
  <si>
    <t>Zhang, Zhijun; Song, Yating; Zheng, Lunan; Luo, Yamei</t>
  </si>
  <si>
    <t>5793-5806</t>
  </si>
  <si>
    <t>https://www.webofscience.com/api/gateway?GWVersion=2&amp;SrcAuth=InCites&amp;SrcApp=tsm_test&amp;DestApp=WOS_CPL&amp;DestLinkType=FullRecord&amp;KeyUT=ISI:000935669600001</t>
  </si>
  <si>
    <t>WOS:000462974000001</t>
  </si>
  <si>
    <t>10.1007/s00894-019-3989-4</t>
  </si>
  <si>
    <t>MEDLINE:30929089</t>
  </si>
  <si>
    <t>A DFT study on catalytic oxidative desulfurization with H2O2 over Ti-MWW zeolite</t>
  </si>
  <si>
    <t>Wang, Hanlu; Yu, Mei; Lin, Zhigeng</t>
  </si>
  <si>
    <t>https://www.webofscience.com/api/gateway?GWVersion=2&amp;SrcAuth=InCites&amp;SrcApp=tsm_test&amp;DestApp=WOS_CPL&amp;DestLinkType=FullRecord&amp;KeyUT=ISI:000462974000001</t>
  </si>
  <si>
    <t>WOS:000898059900001</t>
  </si>
  <si>
    <t>10.1039/d2nj03999k</t>
  </si>
  <si>
    <t>β-NaVO3 as a pseudocapacitive anode material for sodium-ion batteries</t>
  </si>
  <si>
    <t>Yan, Danlin; Huang, Yingbo; Yu, Yanxia; Cao, Gengyu</t>
  </si>
  <si>
    <t>1268-1277</t>
  </si>
  <si>
    <t>https://www.webofscience.com/api/gateway?GWVersion=2&amp;SrcAuth=InCites&amp;SrcApp=tsm_test&amp;DestApp=WOS_CPL&amp;DestLinkType=FullRecord&amp;KeyUT=ISI:000898059900001</t>
  </si>
  <si>
    <t>WOS:000336107900023</t>
  </si>
  <si>
    <t>10.6023/cjoc201311024</t>
  </si>
  <si>
    <t>α-Acetoxylation of Aromatic Ketones Mediated by Iodobenzene Diacetate</t>
  </si>
  <si>
    <t>Tan, Liquan; Liu, Weibing; Huang, Min; Yu, Mei</t>
  </si>
  <si>
    <t>817-820</t>
  </si>
  <si>
    <t>https://www.webofscience.com/api/gateway?GWVersion=2&amp;SrcAuth=InCites&amp;SrcApp=tsm_test&amp;DestApp=WOS_CPL&amp;DestLinkType=FullRecord&amp;KeyUT=ISI:000336107900023</t>
  </si>
  <si>
    <t>WOS:000645508700001</t>
  </si>
  <si>
    <t>10.1007/s10530-021-02547-y</t>
  </si>
  <si>
    <t>Winter low temperature disturbance in the southern subtropics of China promotes the competitiveness of an invasive plant</t>
  </si>
  <si>
    <t>Yue, Maofeng; Shen, Hao; Ye, Wanhui; Li, Weihua; Chen, Jinfeng</t>
  </si>
  <si>
    <t>BIOLOGICAL INVASIONS</t>
  </si>
  <si>
    <t>2913-2925</t>
  </si>
  <si>
    <t>https://www.webofscience.com/api/gateway?GWVersion=2&amp;SrcAuth=InCites&amp;SrcApp=tsm_test&amp;DestApp=WOS_CPL&amp;DestLinkType=FullRecord&amp;KeyUT=ISI:000645508700001</t>
  </si>
  <si>
    <t>WOS:000864996500001</t>
  </si>
  <si>
    <t>10.1007/s10163-022-01513-7</t>
  </si>
  <si>
    <t>MEDLINE:36249570</t>
  </si>
  <si>
    <t>What makes residents more willing to participate in source separation of waste masks under the COVID-19 pandemic?</t>
  </si>
  <si>
    <t>Cai, Kaihan; Zeng, Wenlei; Song, Qingbin; Liang, Yangyang; Peng, Shaohong; Hu, Jiaqi; Li, Jinhui</t>
  </si>
  <si>
    <t>103-116</t>
  </si>
  <si>
    <t>https://www.webofscience.com/api/gateway?GWVersion=2&amp;SrcAuth=InCites&amp;SrcApp=tsm_test&amp;DestApp=WOS_CPL&amp;DestLinkType=FullRecord&amp;KeyUT=ISI:000864996500001</t>
  </si>
  <si>
    <t>WOS:001089285500001</t>
  </si>
  <si>
    <t>10.1016/j.knosys.2023.111042</t>
  </si>
  <si>
    <t>Variational mode decomposition and sample entropy optimization based transformer framework for cloud resource load prediction</t>
  </si>
  <si>
    <t>Zhu, Jiaxian; Bai, Weihua; Zhao, Jialing; Zuo, Liyun; Zhou, Teng; Li, Keqin</t>
  </si>
  <si>
    <t>https://www.webofscience.com/api/gateway?GWVersion=2&amp;SrcAuth=InCites&amp;SrcApp=tsm_test&amp;DestApp=WOS_CPL&amp;DestLinkType=FullRecord&amp;KeyUT=ISI:001089285500001</t>
  </si>
  <si>
    <t>WOS:000793056000001</t>
  </si>
  <si>
    <t>10.1016/j.ins.2022.03.076</t>
  </si>
  <si>
    <t>Unequal adaptive visual recognition by learning from multi-modal data</t>
  </si>
  <si>
    <t>Cai, Ziyun; Zhang, Tengfei; Jing, Xiao-yuan; Shao, Ling</t>
  </si>
  <si>
    <t>https://www.webofscience.com/api/gateway?GWVersion=2&amp;SrcAuth=InCites&amp;SrcApp=tsm_test&amp;DestApp=WOS_CPL&amp;DestLinkType=FullRecord&amp;KeyUT=ISI:000793056000001</t>
  </si>
  <si>
    <t>WOS:001062631800001</t>
  </si>
  <si>
    <t>10.1016/j.jgsce.2023.205082</t>
  </si>
  <si>
    <t>Understanding the interactions of NaClO oxidant with coal for intensified hydraulic fracturing effectiveness</t>
  </si>
  <si>
    <t>Liu, Jiang; Kang, Yili; Chen, Qiang; Jiang, Liangliang; Wang, Jingyi; Gates, Ian; You, Lijun; Sun, Linna; Liu, Dawei; Sun, Jin</t>
  </si>
  <si>
    <t>GAS SCIENCE AND ENGINEERING</t>
  </si>
  <si>
    <t>https://www.webofscience.com/api/gateway?GWVersion=2&amp;SrcAuth=InCites&amp;SrcApp=tsm_test&amp;DestApp=WOS_CPL&amp;DestLinkType=FullRecord&amp;KeyUT=ISI:001062631800001</t>
  </si>
  <si>
    <t>WOS:000808126800003</t>
  </si>
  <si>
    <t>10.1016/j.jeurceramsoc.2022.04.007</t>
  </si>
  <si>
    <t>Transformation of hazardous zinc sludge into highly porous spinel/whisker-form mullite membranes for the separation of oil-in-water emulsions</t>
  </si>
  <si>
    <t>Li, Lingling; Huang, Dexuan; Gao, Zixiang; Cao, Gengyu; Zhao, Ruiming; Ma, Hao; Li, Xiang; Li, Ning; Zhang, Aiyu</t>
  </si>
  <si>
    <t>JOURNAL OF THE EUROPEAN CERAMIC SOCIETY</t>
  </si>
  <si>
    <t>4643-4650</t>
  </si>
  <si>
    <t>https://www.webofscience.com/api/gateway?GWVersion=2&amp;SrcAuth=InCites&amp;SrcApp=tsm_test&amp;DestApp=WOS_CPL&amp;DestLinkType=FullRecord&amp;KeyUT=ISI:000808126800003</t>
  </si>
  <si>
    <t>WOS:000931656600001</t>
  </si>
  <si>
    <t>10.1016/j.csite.2023.102790</t>
  </si>
  <si>
    <t>Thermal process simulation and multi-variable study/optimization of a novel geothermal-driven multi-generation process using bi-evaporator with zeotropic mixture</t>
  </si>
  <si>
    <t>Zhan, Mingwang; Mansir, Ibrahim B.; Singh, Pradeep Kumar; Rajab, Husam; Abed, Azher M.; Dahari, Mahidzal; Nasr, Samia; Khan, Ilyas; Eldin, Sayed M.; Sui, Dianjie</t>
  </si>
  <si>
    <t>CASE STUDIES IN THERMAL ENGINEERING</t>
  </si>
  <si>
    <t>https://www.webofscience.com/api/gateway?GWVersion=2&amp;SrcAuth=InCites&amp;SrcApp=tsm_test&amp;DestApp=WOS_CPL&amp;DestLinkType=FullRecord&amp;KeyUT=ISI:000931656600001</t>
  </si>
  <si>
    <t>WOS:000779152500007</t>
  </si>
  <si>
    <t>10.1016/j.rinp.2022.105368</t>
  </si>
  <si>
    <t>Theoretical study on the multiferroic materials In2FeX (X = V, Cr, Mn, Co, and Ni) O6 for high photovoltaics and photocatalysis performance</t>
  </si>
  <si>
    <t>Chen, Xing-Yuan; Su, Kun-Ren; Ling, Shi-Wu; Li, Cha-Sen; Lai, Guo-Xia; Luo, Guo-Ping; Xu, Xiang-Fu; Ji, Hong; Tang, Jia-Jun</t>
  </si>
  <si>
    <t>https://www.webofscience.com/api/gateway?GWVersion=2&amp;SrcAuth=InCites&amp;SrcApp=tsm_test&amp;DestApp=WOS_CPL&amp;DestLinkType=FullRecord&amp;KeyUT=ISI:000779152500007</t>
  </si>
  <si>
    <t>WOS:000882084900001</t>
  </si>
  <si>
    <t>10.1039/d2ra05114a</t>
  </si>
  <si>
    <t>MEDLINE:36415548</t>
  </si>
  <si>
    <t>Theoretical study on the ferroelectric and light absorption properties of Li2SbBiO6 for harvesting visible light</t>
  </si>
  <si>
    <t>Chen, Xing-Yuan; Ling, Shi-Wu; Xu, Hua-Kai; Che, You-Da; Chen, Li-Fang; Xu, Xiang-Fu; Tang, Jia-Jun; Ye, Jia-Hui; Ji, Hong; Yan, Dan-Lin</t>
  </si>
  <si>
    <t>32027-32034</t>
  </si>
  <si>
    <t>https://www.webofscience.com/api/gateway?GWVersion=2&amp;SrcAuth=InCites&amp;SrcApp=tsm_test&amp;DestApp=WOS_CPL&amp;DestLinkType=FullRecord&amp;KeyUT=ISI:000882084900001</t>
  </si>
  <si>
    <t>WOS:000773522300003</t>
  </si>
  <si>
    <t>10.1016/j.conbuildmat.2022.127032</t>
  </si>
  <si>
    <t>The effect of SiO2/PEGMA/AA nanocomposites on hydration process and mechanical properties of oil well cement</t>
  </si>
  <si>
    <t>Wang, Gang; Tan, Hua; Zhu, Jiaping; Lu, Chunjing; Sun, Ao</t>
  </si>
  <si>
    <t>https://www.webofscience.com/api/gateway?GWVersion=2&amp;SrcAuth=InCites&amp;SrcApp=tsm_test&amp;DestApp=WOS_CPL&amp;DestLinkType=FullRecord&amp;KeyUT=ISI:000773522300003</t>
  </si>
  <si>
    <t>WOS:001044257800001</t>
  </si>
  <si>
    <t>10.1016/j.mcat.2023.113369</t>
  </si>
  <si>
    <t>The d band center dependent catalytic activity of n-doped carbon nanospheres with wrinkled cages supported PdPt alloy catalysts in transfer hydrogenation of bicarbonate with glycerol</t>
  </si>
  <si>
    <t>Dong, Xiaojin; Li, Xuecheng; Tan, Hua; Zhu, Jiaping; Wang, Gang; Wang, Suhua; Xie, Wenyu; Zhan, Tong; Polshettiwar, Vivek</t>
  </si>
  <si>
    <t>https://www.webofscience.com/api/gateway?GWVersion=2&amp;SrcAuth=InCites&amp;SrcApp=tsm_test&amp;DestApp=WOS_CPL&amp;DestLinkType=FullRecord&amp;KeyUT=ISI:001044257800001</t>
  </si>
  <si>
    <t>WOS:000531830000083</t>
  </si>
  <si>
    <t>10.3390/mi11040421</t>
  </si>
  <si>
    <t>MEDLINE:32316598</t>
  </si>
  <si>
    <t>The Effect of Streaming Potential and Viscous Dissipation in the Heat Transfer Characteristics of Power-Law Nanofluid Flow in a Rectangular Microchannel</t>
  </si>
  <si>
    <t>Deng, Shuyan; An, Quan; Li, Mingying</t>
  </si>
  <si>
    <t>https://www.webofscience.com/api/gateway?GWVersion=2&amp;SrcAuth=InCites&amp;SrcApp=tsm_test&amp;DestApp=WOS_CPL&amp;DestLinkType=FullRecord&amp;KeyUT=ISI:000531830000083</t>
  </si>
  <si>
    <t>WOS:000866957000001</t>
  </si>
  <si>
    <t>10.3390/nu14193950</t>
  </si>
  <si>
    <t>MEDLINE:36235602</t>
  </si>
  <si>
    <t>The Barrier-Enhancing Function of Soluble Yam (Dioscorea opposita Thunb.) Polysaccharides in Rat Intestinal Epithelial Cells as Affected by the Covalent Se Conjugation</t>
  </si>
  <si>
    <t>Wang, Zhen-Xing; Zhao, Xin-Huai</t>
  </si>
  <si>
    <t>https://www.webofscience.com/api/gateway?GWVersion=2&amp;SrcAuth=InCites&amp;SrcApp=tsm_test&amp;DestApp=WOS_CPL&amp;DestLinkType=FullRecord&amp;KeyUT=ISI:000866957000001</t>
  </si>
  <si>
    <t>WOS:000574668600031</t>
  </si>
  <si>
    <t>10.1016/j.jssc.2020.121639</t>
  </si>
  <si>
    <t>The 3D POMOFs based two As&lt;SUP&gt;III&lt;/SUP&gt;-capped Keggin arsenomolybdates with four V&lt;SUP&gt;IV&lt;/SUP&gt; substituted: Synthesis, structures and properties</t>
  </si>
  <si>
    <t>Wang, Dan; Zhao, Zhifeng; Lin, Shuangyan; Song, Yao; Su, Zhanhua; Chen, Jianwei</t>
  </si>
  <si>
    <t>https://www.webofscience.com/api/gateway?GWVersion=2&amp;SrcAuth=InCites&amp;SrcApp=tsm_test&amp;DestApp=WOS_CPL&amp;DestLinkType=FullRecord&amp;KeyUT=ISI:000574668600031</t>
  </si>
  <si>
    <t>WOS:001089157300001</t>
  </si>
  <si>
    <t>10.1016/j.ins.2023.119731</t>
  </si>
  <si>
    <t>Task-specific parameter decoupling for class incremental learning</t>
  </si>
  <si>
    <t>Chen, Runhang; Jing, Xiao-Yuan; Wu, Fei; Zheng, Wei; Hao, Yaru</t>
  </si>
  <si>
    <t>https://www.webofscience.com/api/gateway?GWVersion=2&amp;SrcAuth=InCites&amp;SrcApp=tsm_test&amp;DestApp=WOS_CPL&amp;DestLinkType=FullRecord&amp;KeyUT=ISI:001089157300001</t>
  </si>
  <si>
    <t>WOS:000895411800001</t>
  </si>
  <si>
    <t>10.1002/aoc.6955</t>
  </si>
  <si>
    <t>Synthesis, modification, and adsorption properties of Yb-MOF: Kinetic and thermodynamic studies</t>
  </si>
  <si>
    <t>Yin, Lili; Deng, Qinsong; Ke, Zhilin; Yu, Qiaoling; Xiao, Yu; Zhang, Shuhua</t>
  </si>
  <si>
    <t>https://www.webofscience.com/api/gateway?GWVersion=2&amp;SrcAuth=InCites&amp;SrcApp=tsm_test&amp;DestApp=WOS_CPL&amp;DestLinkType=FullRecord&amp;KeyUT=ISI:000895411800001</t>
  </si>
  <si>
    <t>WOS:000650085000001</t>
  </si>
  <si>
    <t>10.1007/s10876-021-02081-w</t>
  </si>
  <si>
    <t>Synthesis, Crystal Structures, Hirshfeld Surface Analysis, and Magnetic Properties of Two Cu/Ni Schiff-Base Complexes</t>
  </si>
  <si>
    <t>Chen, Fayun; Zhang, Haiyang; Li, Guangzhao; Zhang, Shuhua</t>
  </si>
  <si>
    <t>JOURNAL OF CLUSTER SCIENCE</t>
  </si>
  <si>
    <t>1561-1568</t>
  </si>
  <si>
    <t>https://www.webofscience.com/api/gateway?GWVersion=2&amp;SrcAuth=InCites&amp;SrcApp=tsm_test&amp;DestApp=WOS_CPL&amp;DestLinkType=FullRecord&amp;KeyUT=ISI:000650085000001</t>
  </si>
  <si>
    <t>WOS:000714684700001</t>
  </si>
  <si>
    <t>10.1002/app.51858</t>
  </si>
  <si>
    <t>Synthesis of cellulose based super absorbent and its excellent oil-water separation properties</t>
  </si>
  <si>
    <t>Wang, Chun; Zhou, Li; Ma, Chao; Zhang, Lu; Li, Yuan</t>
  </si>
  <si>
    <t>https://www.webofscience.com/api/gateway?GWVersion=2&amp;SrcAuth=InCites&amp;SrcApp=tsm_test&amp;DestApp=WOS_CPL&amp;DestLinkType=FullRecord&amp;KeyUT=ISI:000714684700001</t>
  </si>
  <si>
    <t>WOS:000342746900053</t>
  </si>
  <si>
    <t>10.1002/jhet.1698</t>
  </si>
  <si>
    <t>Synthesis of Polysubstituted α-Pyrones Using Zinc-Catalyzed Addition-Cyclization Reactions</t>
  </si>
  <si>
    <t>Liu, Wei-Bing; Chen, Cui; Zhang, Qing; Zhu, Zhi-Bo</t>
  </si>
  <si>
    <t>JOURNAL OF HETEROCYCLIC CHEMISTRY</t>
  </si>
  <si>
    <t>1541-1544</t>
  </si>
  <si>
    <t>https://www.webofscience.com/api/gateway?GWVersion=2&amp;SrcAuth=InCites&amp;SrcApp=tsm_test&amp;DestApp=WOS_CPL&amp;DestLinkType=FullRecord&amp;KeyUT=ISI:000342746900053</t>
  </si>
  <si>
    <t>WOS:000913866700001</t>
  </si>
  <si>
    <t>10.1002/cctc.202201436</t>
  </si>
  <si>
    <t>Synthesis of Nano CdZnS/SnS2/SnO2 Heterojunction for Photocatalytic Degradation of Rhodamine B</t>
  </si>
  <si>
    <t>Li, Lei; Du, Yan; Sun, Houxiang; Zhang, Huabing; Zhong, Zicong</t>
  </si>
  <si>
    <t>https://www.webofscience.com/api/gateway?GWVersion=2&amp;SrcAuth=InCites&amp;SrcApp=tsm_test&amp;DestApp=WOS_CPL&amp;DestLinkType=FullRecord&amp;KeyUT=ISI:000913866700001</t>
  </si>
  <si>
    <t>WOS:000365283700049</t>
  </si>
  <si>
    <t>10.1007/s10973-015-4968-3</t>
  </si>
  <si>
    <t>Synthesis and characterization of graphene sheets grafted with linear triblock copolymers based on methacrylate ester</t>
  </si>
  <si>
    <t>Lin, Bo; Liu, Lan; Chen, Wenzhen; Luo, Huiming; Yang, Xinli</t>
  </si>
  <si>
    <t>1503-1514</t>
  </si>
  <si>
    <t>https://www.webofscience.com/api/gateway?GWVersion=2&amp;SrcAuth=InCites&amp;SrcApp=tsm_test&amp;DestApp=WOS_CPL&amp;DestLinkType=FullRecord&amp;KeyUT=ISI:000365283700049</t>
  </si>
  <si>
    <t>WOS:000522558400005</t>
  </si>
  <si>
    <t>10.32604/jrm.2020.08897</t>
  </si>
  <si>
    <t>Synthesis and Kinetics of Hydrogenated Rosin Dodecyl Ester as an Environmentally Friendly Plasticizer</t>
  </si>
  <si>
    <t>Li, Qiaoguang; Gong, Sheng; Yan, Jie; Hu, Hongchao; Shu, Xugang; Tong, Hanqing; Cai, Zhiye</t>
  </si>
  <si>
    <t>JOURNAL OF RENEWABLE MATERIALS</t>
  </si>
  <si>
    <t>289-300</t>
  </si>
  <si>
    <t>https://www.webofscience.com/api/gateway?GWVersion=2&amp;SrcAuth=InCites&amp;SrcApp=tsm_test&amp;DestApp=WOS_CPL&amp;DestLinkType=FullRecord&amp;KeyUT=ISI:000522558400005</t>
  </si>
  <si>
    <t>WOS:000492113000023</t>
  </si>
  <si>
    <t>10.1021/acs.energyfuels.9b02271</t>
  </si>
  <si>
    <t>Synergistic Effect of Hydrogen Transfer Ability on the Co-carbonization of Different FCC Slurry Oil Fractions</t>
  </si>
  <si>
    <t>Lin, Cunhui; Wang, Li; Wu, Shikui; Zhou, Rujin; Zeng, Xingye; Zhang, Zhanjun; Duan, Linhai</t>
  </si>
  <si>
    <t>9654-9660</t>
  </si>
  <si>
    <t>https://www.webofscience.com/api/gateway?GWVersion=2&amp;SrcAuth=InCites&amp;SrcApp=tsm_test&amp;DestApp=WOS_CPL&amp;DestLinkType=FullRecord&amp;KeyUT=ISI:000492113000023</t>
  </si>
  <si>
    <t>WOS:000376420700018</t>
  </si>
  <si>
    <t>10.6023/cjoc201510011</t>
  </si>
  <si>
    <t>Study on the α-Acetoxylation of sp&lt;SUP&gt;3&lt;/SUP&gt;-C-H Bonds Adjacent to Carbonyl of Arones</t>
  </si>
  <si>
    <t>Chen, Cui; Qiu, Huihua</t>
  </si>
  <si>
    <t>826-829</t>
  </si>
  <si>
    <t>https://www.webofscience.com/api/gateway?GWVersion=2&amp;SrcAuth=InCites&amp;SrcApp=tsm_test&amp;DestApp=WOS_CPL&amp;DestLinkType=FullRecord&amp;KeyUT=ISI:000376420700018</t>
  </si>
  <si>
    <t>WOS:000953185400001</t>
  </si>
  <si>
    <t>10.1007/s43153-023-00310-5</t>
  </si>
  <si>
    <t>Study on the paraffin-control of waxy crude oil treated by weak magnetic field</t>
  </si>
  <si>
    <t>Shi, Wen; Zhang, Bangliang; Huang, Kaiyi; Jing, Jiaqiang</t>
  </si>
  <si>
    <t>BRAZILIAN JOURNAL OF CHEMICAL ENGINEERING</t>
  </si>
  <si>
    <t>533-542</t>
  </si>
  <si>
    <t>https://www.webofscience.com/api/gateway?GWVersion=2&amp;SrcAuth=InCites&amp;SrcApp=tsm_test&amp;DestApp=WOS_CPL&amp;DestLinkType=FullRecord&amp;KeyUT=ISI:000953185400001</t>
  </si>
  <si>
    <t>WOS:000770781400001</t>
  </si>
  <si>
    <t>10.1002/eqe.3644</t>
  </si>
  <si>
    <t>Study on mechanical model and shaking table test of spherical tank rolling isolation</t>
  </si>
  <si>
    <t>Lyu, Yuan; Sun, Jiangang; Li, Zhuohua; Teng, Jun; Cui, Lifu; Cheng, Lihua</t>
  </si>
  <si>
    <t>EARTHQUAKE ENGINEERING &amp; STRUCTURAL DYNAMICS</t>
  </si>
  <si>
    <t>1895-1917</t>
  </si>
  <si>
    <t>https://www.webofscience.com/api/gateway?GWVersion=2&amp;SrcAuth=InCites&amp;SrcApp=tsm_test&amp;DestApp=WOS_CPL&amp;DestLinkType=FullRecord&amp;KeyUT=ISI:000770781400001</t>
  </si>
  <si>
    <t>WOS:000362143100004</t>
  </si>
  <si>
    <t>Study on Thermal Stability and Non-isothermal Crystallization Behaviour of Polyethylene/clay Nanocomposites</t>
  </si>
  <si>
    <t>545-554</t>
  </si>
  <si>
    <t>https://www.webofscience.com/api/gateway?GWVersion=2&amp;SrcAuth=InCites&amp;SrcApp=tsm_test&amp;DestApp=WOS_CPL&amp;DestLinkType=FullRecord&amp;KeyUT=ISI:000362143100004</t>
  </si>
  <si>
    <t>WOS:000681108500009</t>
  </si>
  <si>
    <t>10.1016/j.jlp.2021.104525</t>
  </si>
  <si>
    <t>Study of the situation deduction of a domino accident caused by overpressure in LPG storage tank area</t>
  </si>
  <si>
    <t>Men Jinlong; Ji Hongbing; Chen Zhitao; Xie Wenli; Zhang Lingbo</t>
  </si>
  <si>
    <t>JOURNAL OF LOSS PREVENTION IN THE PROCESS INDUSTRIES</t>
  </si>
  <si>
    <t>https://www.webofscience.com/api/gateway?GWVersion=2&amp;SrcAuth=InCites&amp;SrcApp=tsm_test&amp;DestApp=WOS_CPL&amp;DestLinkType=FullRecord&amp;KeyUT=ISI:000681108500009</t>
  </si>
  <si>
    <t>WOS:001068958500001</t>
  </si>
  <si>
    <t>10.1016/j.jhazmat.2023.132421</t>
  </si>
  <si>
    <t>MEDLINE:37647668</t>
  </si>
  <si>
    <t>Strategy for improvement of molecular oxygen activation capacity of PPECu by chlorine doping for water decontamination</t>
  </si>
  <si>
    <t>Chen, Yingyi; Lin, Zili; Zhang, Jinfan; Liu, Yang; Liang, Danluo; Li, Daguang; Zhang, Yudan; Liu, Haijin; Chen, Ping; Lv, Wenying; Liu, Guoguang</t>
  </si>
  <si>
    <t>https://www.webofscience.com/api/gateway?GWVersion=2&amp;SrcAuth=InCites&amp;SrcApp=tsm_test&amp;DestApp=WOS_CPL&amp;DestLinkType=FullRecord&amp;KeyUT=ISI:001068958500001</t>
  </si>
  <si>
    <t>WOS:000412331600006</t>
  </si>
  <si>
    <t>10.1088/1674-1056/26/10/100506</t>
  </si>
  <si>
    <t>Stochastic bounded consensus of second-order multi-agent systems in noisy environment</t>
  </si>
  <si>
    <t>Ren, Hong-wei; Deng, Fei-Qi</t>
  </si>
  <si>
    <t>CHINESE PHYSICS B</t>
  </si>
  <si>
    <t>https://www.webofscience.com/api/gateway?GWVersion=2&amp;SrcAuth=InCites&amp;SrcApp=tsm_test&amp;DestApp=WOS_CPL&amp;DestLinkType=FullRecord&amp;KeyUT=ISI:000412331600006</t>
  </si>
  <si>
    <t>WOS:000528267100009</t>
  </si>
  <si>
    <t>10.30632/PJV61N2-2020a8</t>
  </si>
  <si>
    <t>Spontaneous Gas-Water Imbibition in Mixed-Wet Pores</t>
  </si>
  <si>
    <t>Wang, Lin; He, Yong Ming; Xiao, Yi Hang; Wang, Hong Hui; Ma, Fei Ying</t>
  </si>
  <si>
    <t>PETROPHYSICS</t>
  </si>
  <si>
    <t>230-238</t>
  </si>
  <si>
    <t>https://www.webofscience.com/api/gateway?GWVersion=2&amp;SrcAuth=InCites&amp;SrcApp=tsm_test&amp;DestApp=WOS_CPL&amp;DestLinkType=FullRecord&amp;KeyUT=ISI:000528267100009</t>
  </si>
  <si>
    <t>WOS:000337675800018</t>
  </si>
  <si>
    <t>10.1080/15533174.2013.809756</t>
  </si>
  <si>
    <t>Solvothermal In Situ Ligand Synthesis to Fabricate a New Luminescent Cu(I) Coordination Polymer</t>
  </si>
  <si>
    <t>Zhu, Ling; Hu, Ying-Shuang; Zhu, Li-Hua; An, Zhe</t>
  </si>
  <si>
    <t>SYNTHESIS AND REACTIVITY IN INORGANIC METAL-ORGANIC AND NANO-METAL CHEMISTRY</t>
  </si>
  <si>
    <t>1469-1472</t>
  </si>
  <si>
    <t>https://www.webofscience.com/api/gateway?GWVersion=2&amp;SrcAuth=InCites&amp;SrcApp=tsm_test&amp;DestApp=WOS_CPL&amp;DestLinkType=FullRecord&amp;KeyUT=ISI:000337675800018</t>
  </si>
  <si>
    <t>WOS:000449035300016</t>
  </si>
  <si>
    <t>10.1002/slct.201801765</t>
  </si>
  <si>
    <t>Sodium Carboxymethylcellulose: A Low-Cost and Renewable Catalyst for Solvent-Free Knoevenagel Condensation Reaction at Room Temperature</t>
  </si>
  <si>
    <t>Ma, Hao; Zou, Lianning; Mi, Linhan; Pan, Haiting; Qiao, Yanhui; Li, Ning; Teng, Junjiang</t>
  </si>
  <si>
    <t>11110-11117</t>
  </si>
  <si>
    <t>https://www.webofscience.com/api/gateway?GWVersion=2&amp;SrcAuth=InCites&amp;SrcApp=tsm_test&amp;DestApp=WOS_CPL&amp;DestLinkType=FullRecord&amp;KeyUT=ISI:000449035300016</t>
  </si>
  <si>
    <t>WOS:001096255600001</t>
  </si>
  <si>
    <t>10.1016/j.envpol.2023.122728</t>
  </si>
  <si>
    <t>MEDLINE:37844861</t>
  </si>
  <si>
    <t>Simultaneous adsorption and biodegradation of oxytetracycline in wastewater by Mycolicibacterium sp. immobilized on magnetic biochar</t>
  </si>
  <si>
    <t>Xia, Mengmeng; Niu, Qiuya; Qu, Xiyao; Zhang, Chengxu; Qu, Xiaolin; Li, Haoran; Yang, Chunping</t>
  </si>
  <si>
    <t>https://www.webofscience.com/api/gateway?GWVersion=2&amp;SrcAuth=InCites&amp;SrcApp=tsm_test&amp;DestApp=WOS_CPL&amp;DestLinkType=FullRecord&amp;KeyUT=ISI:001096255600001</t>
  </si>
  <si>
    <t>WOS:000477963800011</t>
  </si>
  <si>
    <t>10.1002/slct.201901845</t>
  </si>
  <si>
    <t>Self-Assembled Metalloporphyrins-Magnesium Phosphate Hybrid Spheres as Efficient Catalysts for Cycloaddition of Carbon Dioxide</t>
  </si>
  <si>
    <t>Gan, Tao; Zhang, Hao; Liu, Yifei; He, Qian; Zhang, Ying; He, Xiaohui; Ji, Hongbing</t>
  </si>
  <si>
    <t>8233-8236</t>
  </si>
  <si>
    <t>https://www.webofscience.com/api/gateway?GWVersion=2&amp;SrcAuth=InCites&amp;SrcApp=tsm_test&amp;DestApp=WOS_CPL&amp;DestLinkType=FullRecord&amp;KeyUT=ISI:000477963800011</t>
  </si>
  <si>
    <t>WOS:000882164300001</t>
  </si>
  <si>
    <t>10.3390/ijms232112881</t>
  </si>
  <si>
    <t>MEDLINE:36361670</t>
  </si>
  <si>
    <t>Selective Oxidation of Toluene to Benzaldehyde Using Co-ZIF Nano-Catalyst</t>
  </si>
  <si>
    <t>Long, Wei; Chen, Zhilong; Huang, Yinfei; Kang, Xinping</t>
  </si>
  <si>
    <t>https://www.webofscience.com/api/gateway?GWVersion=2&amp;SrcAuth=InCites&amp;SrcApp=tsm_test&amp;DestApp=WOS_CPL&amp;DestLinkType=FullRecord&amp;KeyUT=ISI:000882164300001</t>
  </si>
  <si>
    <t>WOS:000363153200001</t>
  </si>
  <si>
    <t>Routing Protocols in Underwater Acoustic Sensor Networks: A Quantitative Comparison</t>
  </si>
  <si>
    <t>Han, Guangjie; Bao, Na; Liu, Li; Zhang, Daqiang; Shu, Lei</t>
  </si>
  <si>
    <t>https://www.webofscience.com/api/gateway?GWVersion=2&amp;SrcAuth=InCites&amp;SrcApp=tsm_test&amp;DestApp=WOS_CPL&amp;DestLinkType=FullRecord&amp;KeyUT=ISI:000363153200001</t>
  </si>
  <si>
    <t>WOS:000640724600002</t>
  </si>
  <si>
    <t>10.1007/s10876-021-02064-x</t>
  </si>
  <si>
    <t>Room Temperature Syntheses, Crystal Structures and Magnetic Properties of One Novel Decanuclear Copper Cluster Based on 3-amino-1,2,4 triazole Schiff Base</t>
  </si>
  <si>
    <t>Zhang, Yujie; Chen, Qin; Zhang, Haiyang; Li, Guangzhao; Zhang, Shuhua</t>
  </si>
  <si>
    <t>1399-1405</t>
  </si>
  <si>
    <t>https://www.webofscience.com/api/gateway?GWVersion=2&amp;SrcAuth=InCites&amp;SrcApp=tsm_test&amp;DestApp=WOS_CPL&amp;DestLinkType=FullRecord&amp;KeyUT=ISI:000640724600002</t>
  </si>
  <si>
    <t>WOS:001054005300002</t>
  </si>
  <si>
    <t>Retrieving API Knowledge from Tutorials and Stack Overflow Based on Natural Language Queries</t>
  </si>
  <si>
    <t>Wu, Di; Jing, Xiao-Yuan; Zhang, Hongyu; Feng, Yang; Chen, Haowen; Zhou, Yuming; Xu, Baowen</t>
  </si>
  <si>
    <t>ACM TRANSACTIONS ON SOFTWARE ENGINEERING AND METHODOLOGY</t>
  </si>
  <si>
    <t>https://www.webofscience.com/api/gateway?GWVersion=2&amp;SrcAuth=InCites&amp;SrcApp=tsm_test&amp;DestApp=WOS_CPL&amp;DestLinkType=FullRecord&amp;KeyUT=ISI:001054005300002</t>
  </si>
  <si>
    <t>WOS:000450197400030</t>
  </si>
  <si>
    <t>10.6023/cjoc201801030</t>
  </si>
  <si>
    <t>Research on the Tandem Reaction via Chloropalladation/Heck Cross Coupling of o-(Alkynyl)styrenes with Pd/O2</t>
  </si>
  <si>
    <t>Qiu, Huihua; Cheng, Borui; Huang, Yingsi; Chen, Cui; Zhou, Peng</t>
  </si>
  <si>
    <t>1817-1822</t>
  </si>
  <si>
    <t>https://www.webofscience.com/api/gateway?GWVersion=2&amp;SrcAuth=InCites&amp;SrcApp=tsm_test&amp;DestApp=WOS_CPL&amp;DestLinkType=FullRecord&amp;KeyUT=ISI:000450197400030</t>
  </si>
  <si>
    <t>WOS:000796159300001</t>
  </si>
  <si>
    <t>10.3390/app12094299</t>
  </si>
  <si>
    <t>Research on Predicting Remain Useful Life of Rolling Bearing Based on Parallel Deep Residual Network</t>
  </si>
  <si>
    <t>Wang, Xingang; Qiao, Dongkai; Han, Kaizhong; Chen, Xiaohui; He, Ziqiu</t>
  </si>
  <si>
    <t>https://www.webofscience.com/api/gateway?GWVersion=2&amp;SrcAuth=InCites&amp;SrcApp=tsm_test&amp;DestApp=WOS_CPL&amp;DestLinkType=FullRecord&amp;KeyUT=ISI:000796159300001</t>
  </si>
  <si>
    <t>WOS:000501391200033</t>
  </si>
  <si>
    <t>10.1016/j.nimb.2019.09.028</t>
  </si>
  <si>
    <t>Rate theory study of the proton-irradiation induced dislocation loops in modified 310S steels</t>
  </si>
  <si>
    <t>Chen, Cheng; Wei, Yaxia; Guo, Liping; Zhang, Weiping; Yu, Yanxia</t>
  </si>
  <si>
    <t>NUCLEAR INSTRUMENTS &amp; METHODS IN PHYSICS RESEARCH SECTION B-BEAM INTERACTIONS WITH MATERIALS AND ATOMS</t>
  </si>
  <si>
    <t>181-185</t>
  </si>
  <si>
    <t>https://www.webofscience.com/api/gateway?GWVersion=2&amp;SrcAuth=InCites&amp;SrcApp=tsm_test&amp;DestApp=WOS_CPL&amp;DestLinkType=FullRecord&amp;KeyUT=ISI:000501391200033</t>
  </si>
  <si>
    <t>WOS:001078433600001</t>
  </si>
  <si>
    <t>10.1016/j.microc.2023.109314</t>
  </si>
  <si>
    <t>Rapid and specific detection of LDL based on light addressable potentiometric sensor decorated with reduced graphene oxide-polyaniline-hemin nanocomposites</t>
  </si>
  <si>
    <t>Li, Guiyin; Li, Shengnan; Huang, Qing; Li, Xinhao; Zhang, Zhengyu; Liang, Jintao; Zhou, Zhide</t>
  </si>
  <si>
    <t>https://www.webofscience.com/api/gateway?GWVersion=2&amp;SrcAuth=InCites&amp;SrcApp=tsm_test&amp;DestApp=WOS_CPL&amp;DestLinkType=FullRecord&amp;KeyUT=ISI:001078433600001</t>
  </si>
  <si>
    <t>WOS:000450590500005</t>
  </si>
  <si>
    <t>10.1007/s11277-017-5081-7</t>
  </si>
  <si>
    <t>Random Noise Suppression Algorithm for Seismic Signals Based on Principal Component Analysis</t>
  </si>
  <si>
    <t>653-665</t>
  </si>
  <si>
    <t>https://www.webofscience.com/api/gateway?GWVersion=2&amp;SrcAuth=InCites&amp;SrcApp=tsm_test&amp;DestApp=WOS_CPL&amp;DestLinkType=FullRecord&amp;KeyUT=ISI:000450590500005</t>
  </si>
  <si>
    <t>WOS:000803572300001</t>
  </si>
  <si>
    <t>10.3390/bios12050316</t>
  </si>
  <si>
    <t>MEDLINE:35624617</t>
  </si>
  <si>
    <t>Quantitative Determination of Ethylene Using a Smartphone-Based Optical Fiber Sensor (SOFS) Coupled with Pyrene-Tagged Grubbs Catalyst</t>
  </si>
  <si>
    <t>Yang, Xin; Leong, Justin Lee Kee; Sun, Mingtai; Jing, Linzhi; Zhang, Yuannian; Wang, Tian; Wang, Suhua; Huang, Dejian</t>
  </si>
  <si>
    <t>BIOSENSORS-BASEL</t>
  </si>
  <si>
    <t>https://www.webofscience.com/api/gateway?GWVersion=2&amp;SrcAuth=InCites&amp;SrcApp=tsm_test&amp;DestApp=WOS_CPL&amp;DestLinkType=FullRecord&amp;KeyUT=ISI:000803572300001</t>
  </si>
  <si>
    <t>WOS:000548045600001</t>
  </si>
  <si>
    <t>10.1109/ACCESS.2020.3002962</t>
  </si>
  <si>
    <t>Quadrotor Attitude Control via Feedforward All-Coefficient Adaptive Theory</t>
  </si>
  <si>
    <t>Chu, Hongyu; Jing, Qi; Chang, Zhiyuan; Shao, Yanhua; Zhang, Xiaoqiang; Mukherjee, Mithun</t>
  </si>
  <si>
    <t>116441-116453</t>
  </si>
  <si>
    <t>https://www.webofscience.com/api/gateway?GWVersion=2&amp;SrcAuth=InCites&amp;SrcApp=tsm_test&amp;DestApp=WOS_CPL&amp;DestLinkType=FullRecord&amp;KeyUT=ISI:000548045600001</t>
  </si>
  <si>
    <t>WOS:000951864900001</t>
  </si>
  <si>
    <t>10.1016/j.ces.2023.118618</t>
  </si>
  <si>
    <t>Prediction of co-amorphous formation using non-bonded interaction energy: Molecular dynamic simulation and experimental validation</t>
  </si>
  <si>
    <t>Deng, Yuehua; Luo, Wei; Zheng, Zhiyong; Wei, Guixuan; Liu, Shiyuan; Jiang, Yanbin; Yang, Huaiyu</t>
  </si>
  <si>
    <t>https://www.webofscience.com/api/gateway?GWVersion=2&amp;SrcAuth=InCites&amp;SrcApp=tsm_test&amp;DestApp=WOS_CPL&amp;DestLinkType=FullRecord&amp;KeyUT=ISI:000951864900001</t>
  </si>
  <si>
    <t>WOS:000937485000001</t>
  </si>
  <si>
    <t>10.1021/acs.inorgchem.2c03721</t>
  </si>
  <si>
    <t>MEDLINE:36791390</t>
  </si>
  <si>
    <t>Porous and Stable Zn-Series Metal-Organic Frameworks as Efficient Catalysts for Grafting Wood Nanofibers with Polycaprolactone via a Copolymerization Approach</t>
  </si>
  <si>
    <t>Gao, Qi-Feng; Jiang, Tan-Lin; Li, Wei-Zhou; Tan, Deng-Feng; Zhang, Xiu-Hai; Pang, Jin-Ying; Zhang, Shu-Hua</t>
  </si>
  <si>
    <t>https://www.webofscience.com/api/gateway?GWVersion=2&amp;SrcAuth=InCites&amp;SrcApp=tsm_test&amp;DestApp=WOS_CPL&amp;DestLinkType=FullRecord&amp;KeyUT=ISI:000937485000001</t>
  </si>
  <si>
    <t>WOS:000896065900001</t>
  </si>
  <si>
    <t>10.3390/ijerph192316233</t>
  </si>
  <si>
    <t>MEDLINE:36498306</t>
  </si>
  <si>
    <t>Polycyclic Aromatic Hydrocarbons Pollution Characteristics in Agricultural Soils of the Pearl River Delta Region, China</t>
  </si>
  <si>
    <t>Cai, Haolong; Yao, Siyu; Huang, Jiahui; Zheng, Xiongkai; Sun, Jianteng; Tao, Xueqin; Lu, Guining</t>
  </si>
  <si>
    <t>https://www.webofscience.com/api/gateway?GWVersion=2&amp;SrcAuth=InCites&amp;SrcApp=tsm_test&amp;DestApp=WOS_CPL&amp;DestLinkType=FullRecord&amp;KeyUT=ISI:000896065900001</t>
  </si>
  <si>
    <t>WOS:000539206800003</t>
  </si>
  <si>
    <t>10.11862/CJIC.2020.040</t>
  </si>
  <si>
    <t>Photocatalytic Degradation of Ciprofloxacin and Azo Dyes by Pt&lt;SUP&gt;2+&lt;/SUP&gt;/Pt&lt;SUP&gt;0&lt;/SUP&gt; Doped g-C3N4</t>
  </si>
  <si>
    <t>Ma, Xiao-Shuai; Chen, Fan-Yun; Yu, Chang-Lin; Yang, Kai; Huang, Wei-Ya; Li, Shao-Yu</t>
  </si>
  <si>
    <t>217-225</t>
  </si>
  <si>
    <t>https://www.webofscience.com/api/gateway?GWVersion=2&amp;SrcAuth=InCites&amp;SrcApp=tsm_test&amp;DestApp=WOS_CPL&amp;DestLinkType=FullRecord&amp;KeyUT=ISI:000539206800003</t>
  </si>
  <si>
    <t>WOS:001049337400001</t>
  </si>
  <si>
    <t>10.1016/j.jece.2023.110595</t>
  </si>
  <si>
    <t>Performance and mechanisms of photocatalysis of silver phosphate modified by carbon nanosheets doped with both nitrogen and boron for removal of norfloxacin</t>
  </si>
  <si>
    <t>Tong, Shehua; Lin, Yan; Zhang, Shuai; Nie, Jinlin; Luo, Caiyu; Zhang, Yupei; Wu, Shaohua; Yang, Chunping</t>
  </si>
  <si>
    <t>https://www.webofscience.com/api/gateway?GWVersion=2&amp;SrcAuth=InCites&amp;SrcApp=tsm_test&amp;DestApp=WOS_CPL&amp;DestLinkType=FullRecord&amp;KeyUT=ISI:001049337400001</t>
  </si>
  <si>
    <t>WOS:000381323900014</t>
  </si>
  <si>
    <t>10.1016/j.comptc.2016.06.015</t>
  </si>
  <si>
    <t>Ozonolysis mechanism of heterocyclic organic sulfides: A computational study</t>
  </si>
  <si>
    <t>Wang, Hanlu; Zhou, Rujin; Jiang, Minjie; Lin, Zhigeng; Deng, Yiqiang</t>
  </si>
  <si>
    <t>88-93</t>
  </si>
  <si>
    <t>https://www.webofscience.com/api/gateway?GWVersion=2&amp;SrcAuth=InCites&amp;SrcApp=tsm_test&amp;DestApp=WOS_CPL&amp;DestLinkType=FullRecord&amp;KeyUT=ISI:000381323900014</t>
  </si>
  <si>
    <t>WOS:000962604100065</t>
  </si>
  <si>
    <t>10.1038/s41598-023-27847-2</t>
  </si>
  <si>
    <t>MEDLINE:36635356</t>
  </si>
  <si>
    <t>Overexpression of soybean microRNA156b enhanced tolerance to phosphorus deficiency and seed yield in Arabidopsis</t>
  </si>
  <si>
    <t>Lu, Guangyuan; Tian, Zhitao; Hao, Yifan; Xu, Meihua; Lin, Yongxin; Wei, Jinxing; Zhao, Yongguo</t>
  </si>
  <si>
    <t>https://www.webofscience.com/api/gateway?GWVersion=2&amp;SrcAuth=InCites&amp;SrcApp=tsm_test&amp;DestApp=WOS_CPL&amp;DestLinkType=FullRecord&amp;KeyUT=ISI:000962604100065</t>
  </si>
  <si>
    <t>WOS:001018623500001</t>
  </si>
  <si>
    <t>10.1016/j.mtcomm.2023.106276</t>
  </si>
  <si>
    <t>Optical and temperature-dependent magnetic properties of Mn-doped CoFe2O4 nanostructures</t>
  </si>
  <si>
    <t>Khan, Usman; Nairan, Adeela; Naz, Shafaq; Wang, Xusheng; Khan, Karim; Tareen, Ayesha Khan; Wu, Dang; Gao, Junkuo</t>
  </si>
  <si>
    <t>MATERIALS TODAY COMMUNICATIONS</t>
  </si>
  <si>
    <t>https://www.webofscience.com/api/gateway?GWVersion=2&amp;SrcAuth=InCites&amp;SrcApp=tsm_test&amp;DestApp=WOS_CPL&amp;DestLinkType=FullRecord&amp;KeyUT=ISI:001018623500001</t>
  </si>
  <si>
    <t>WOS:001078887100001</t>
  </si>
  <si>
    <t>10.1016/j.cej.2023.145983</t>
  </si>
  <si>
    <t>One stone two bird: Reduced oxide graphene supported g-C3N4 quantum dots implements efficient capturing/catalytic polysulfides conversion and high sulfur loading for lithium-sulfur battery</t>
  </si>
  <si>
    <t>Zhao, Dengke; Xu, Zirui; Yu, Xiaolong; Chen, Minzhe; Wu, Oikai; Zhou, Kai; Zhou, Wei; Ma, Liang; Wang, Nan</t>
  </si>
  <si>
    <t>https://www.webofscience.com/api/gateway?GWVersion=2&amp;SrcAuth=InCites&amp;SrcApp=tsm_test&amp;DestApp=WOS_CPL&amp;DestLinkType=FullRecord&amp;KeyUT=ISI:001078887100001</t>
  </si>
  <si>
    <t>WOS:000987415000001</t>
  </si>
  <si>
    <t>10.1109/TMM.2022.3229969</t>
  </si>
  <si>
    <t>Occluded Visible-Infrared Person Re-Identification</t>
  </si>
  <si>
    <t>Feng, Yujian; Ji, Yimu; Wu, Fei; Gao, Guangwei; Gao, Yang; Liu, Tianliang; Liu, Shangdong; Jing, Xiao-Yuan; Luo, Jiebo</t>
  </si>
  <si>
    <t>1401-1413</t>
  </si>
  <si>
    <t>https://www.webofscience.com/api/gateway?GWVersion=2&amp;SrcAuth=InCites&amp;SrcApp=tsm_test&amp;DestApp=WOS_CPL&amp;DestLinkType=FullRecord&amp;KeyUT=ISI:000987415000001</t>
  </si>
  <si>
    <t>WOS:000999229400001</t>
  </si>
  <si>
    <t>10.1016/j.seppur.2023.124049</t>
  </si>
  <si>
    <t>Non-radical dominated degradation of chloroquine phosphate via Fe-based O-doped polymeric carbon nitride activated peroxymonosulfate: Performance and mechanism</t>
  </si>
  <si>
    <t>Lin, Zifeng; Chen, Ping; Lv, Wenying; Fang, Zheng; Xiao, Zhenjun; Luo, Jin; Zhang, Junlong; Liu, Yang; Liu, Guoguang</t>
  </si>
  <si>
    <t>https://www.webofscience.com/api/gateway?GWVersion=2&amp;SrcAuth=InCites&amp;SrcApp=tsm_test&amp;DestApp=WOS_CPL&amp;DestLinkType=FullRecord&amp;KeyUT=ISI:000999229400001</t>
  </si>
  <si>
    <t>WOS:000573449300027</t>
  </si>
  <si>
    <t>10.1039/d0se00942c</t>
  </si>
  <si>
    <t>Nitrogen and iron codoped porous carbon polyhedra for effectively confining polysulfides and efficiently catalyzing their conversion in lithium-sulfur batteries</t>
  </si>
  <si>
    <t>Yu, Jingping; Khan, Shahzad Ahmad; Zhao, Dengke; Li, Ligui; Wu, Zexing; Niu, Xiaojun; Chen, Shaowei</t>
  </si>
  <si>
    <t>5215-5222</t>
  </si>
  <si>
    <t>https://www.webofscience.com/api/gateway?GWVersion=2&amp;SrcAuth=InCites&amp;SrcApp=tsm_test&amp;DestApp=WOS_CPL&amp;DestLinkType=FullRecord&amp;KeyUT=ISI:000573449300027</t>
  </si>
  <si>
    <t>WOS:000860502800011</t>
  </si>
  <si>
    <t>10.1016/j.jvcir.2022.103628</t>
  </si>
  <si>
    <t>Multi-scale attention guided network for end-to-end face alignment and recognition</t>
  </si>
  <si>
    <t>Shakeel, M. Saad; Zhang, Yuxuan; Wang, Xin; Kang, Wenxiong; Mahmood, Arif</t>
  </si>
  <si>
    <t>https://www.webofscience.com/api/gateway?GWVersion=2&amp;SrcAuth=InCites&amp;SrcApp=tsm_test&amp;DestApp=WOS_CPL&amp;DestLinkType=FullRecord&amp;KeyUT=ISI:000860502800011</t>
  </si>
  <si>
    <t>WOS:000896330600001</t>
  </si>
  <si>
    <t>10.3390/foods11233748</t>
  </si>
  <si>
    <t>MEDLINE:36496556</t>
  </si>
  <si>
    <t>Monosaccharide Composition and In Vitro Activity to HCT-116 Cells of Purslane Polysaccharides after a Covalent Chemical Selenylation</t>
  </si>
  <si>
    <t>Li, Ling-Yu; Guan, Qing-Yun; Lin, Ya-ru; Zhao, Jun-Ren; Wang, Li; Zhang, Qiang; Liu, Hong-Fang; Zhao, Xin-Huai</t>
  </si>
  <si>
    <t>https://www.webofscience.com/api/gateway?GWVersion=2&amp;SrcAuth=InCites&amp;SrcApp=tsm_test&amp;DestApp=WOS_CPL&amp;DestLinkType=FullRecord&amp;KeyUT=ISI:000896330600001</t>
  </si>
  <si>
    <t>WOS:000705955000055</t>
  </si>
  <si>
    <t>10.1021/acsomega.1c03801</t>
  </si>
  <si>
    <t>MEDLINE:34632224</t>
  </si>
  <si>
    <t>Molecular Characterization of NSO Compounds and Paleoenvironment Implication for Saline Lacustrine Oil Sands by Positive-Ion Mass Spectrometry Coupled with Fourier-Transform Ion Cyclotron Resonance Mass Spectrometry</t>
  </si>
  <si>
    <t>Ji, Hong; Li, Sumei; Zhang, Hongan; Pang, Xiongqi; Zhou, Yongshui; Xiang, Long</t>
  </si>
  <si>
    <t>25680-25691</t>
  </si>
  <si>
    <t>https://www.webofscience.com/api/gateway?GWVersion=2&amp;SrcAuth=InCites&amp;SrcApp=tsm_test&amp;DestApp=WOS_CPL&amp;DestLinkType=FullRecord&amp;KeyUT=ISI:000705955000055</t>
  </si>
  <si>
    <t>WOS:000876805500001</t>
  </si>
  <si>
    <t>10.1021/acsomega.2c04989</t>
  </si>
  <si>
    <t>MEDLINE:36340134</t>
  </si>
  <si>
    <t>Modeling of the Phase Inversion Point of Crude Oil Emulsion by Characterization of Crude Oil Physical Properties</t>
  </si>
  <si>
    <t>Luo, Haijun; Wen, Jiangbo; Jiang, Rong; Shao, Qianqian; Wang, Zhihua</t>
  </si>
  <si>
    <t>https://www.webofscience.com/api/gateway?GWVersion=2&amp;SrcAuth=InCites&amp;SrcApp=tsm_test&amp;DestApp=WOS_CPL&amp;DestLinkType=FullRecord&amp;KeyUT=ISI:000876805500001</t>
  </si>
  <si>
    <t>WOS:000850978800001</t>
  </si>
  <si>
    <t>10.3390/app12178511</t>
  </si>
  <si>
    <t>Model-Assisted Reduced-Order ESO Based Command Filtered Tracking Control of Flexible-Joint Manipulators with Matched and Mismatched Disturbances</t>
  </si>
  <si>
    <t>Pan, Changzhong; Fei, Xiangyin; Xiao, Jinsen; Xiong, Peiyin; Li, Zhijing; Huang, Hao</t>
  </si>
  <si>
    <t>https://www.webofscience.com/api/gateway?GWVersion=2&amp;SrcAuth=InCites&amp;SrcApp=tsm_test&amp;DestApp=WOS_CPL&amp;DestLinkType=FullRecord&amp;KeyUT=ISI:000850978800001</t>
  </si>
  <si>
    <t>WOS:000799589800011</t>
  </si>
  <si>
    <t>10.1016/j.wasman.2022.04.038</t>
  </si>
  <si>
    <t>MEDLINE:35526502</t>
  </si>
  <si>
    <t>Microbial mercury methylation potential in a large-scale municipal solid waste landfill, China</t>
  </si>
  <si>
    <t>An, Yuwei; Zhang, Rui; Yang, Shu; Wang, Yangqing; Lei, Yu; Peng, Shaohong; Song, Liyan</t>
  </si>
  <si>
    <t>102-111</t>
  </si>
  <si>
    <t>https://www.webofscience.com/api/gateway?GWVersion=2&amp;SrcAuth=InCites&amp;SrcApp=tsm_test&amp;DestApp=WOS_CPL&amp;DestLinkType=FullRecord&amp;KeyUT=ISI:000799589800011</t>
  </si>
  <si>
    <t>WOS:000830829300002</t>
  </si>
  <si>
    <t>10.1016/j.cviu.2022.103503</t>
  </si>
  <si>
    <t>Meta conditional variational auto-encoder for domain generalization</t>
  </si>
  <si>
    <t>Ge, Zhiqiang; Song, Zhihuan; Li, Xin; Zhang, Lei</t>
  </si>
  <si>
    <t>COMPUTER VISION AND IMAGE UNDERSTANDING</t>
  </si>
  <si>
    <t>https://www.webofscience.com/api/gateway?GWVersion=2&amp;SrcAuth=InCites&amp;SrcApp=tsm_test&amp;DestApp=WOS_CPL&amp;DestLinkType=FullRecord&amp;KeyUT=ISI:000830829300002</t>
  </si>
  <si>
    <t>WOS:000466513900014</t>
  </si>
  <si>
    <t>10.1098/rsos.181899</t>
  </si>
  <si>
    <t>MEDLINE:31183126</t>
  </si>
  <si>
    <t>Mechanism and modelling of CO2 corrosion on downhole tools</t>
  </si>
  <si>
    <t>Wang, Jigang; Meng, Lihui; Fan, Zhenzhong; Liu, Qingwang; Tong, Zhineng</t>
  </si>
  <si>
    <t>ROYAL SOCIETY OPEN SCIENCE</t>
  </si>
  <si>
    <t>https://www.webofscience.com/api/gateway?GWVersion=2&amp;SrcAuth=InCites&amp;SrcApp=tsm_test&amp;DestApp=WOS_CPL&amp;DestLinkType=FullRecord&amp;KeyUT=ISI:000466513900014</t>
  </si>
  <si>
    <t>WOS:001105910000001</t>
  </si>
  <si>
    <t>10.1016/j.jenvman.2023.119470</t>
  </si>
  <si>
    <t>Matrix scenario-based urban flooding damage prediction via convolutional neural network</t>
  </si>
  <si>
    <t>Yuan, Haojun; Wang, Mo; Li, Jianjun; Zhang, Dongqing; Ikram, Rana Muhammad Adnan; Su, Jin; Zhou, Shiqi; Wang, Yuankai; Zhang, Qifei</t>
  </si>
  <si>
    <t>https://www.webofscience.com/api/gateway?GWVersion=2&amp;SrcAuth=InCites&amp;SrcApp=tsm_test&amp;DestApp=WOS_CPL&amp;DestLinkType=FullRecord&amp;KeyUT=ISI:001105910000001</t>
  </si>
  <si>
    <t>WOS:000957777800001</t>
  </si>
  <si>
    <t>10.3390/catal13030471</t>
  </si>
  <si>
    <t>MIL-53(Fe)@perylene Diimide All-Organic Heterojunctions for the Enhanced Photocatalytic Removal of Pollutants and Selective Oxidation of Benzyl Alcohol</t>
  </si>
  <si>
    <t>Shi, Kaiyang; Wang, Fulin; Li, Xiangwei; Huang, Weiya; Lu, Kang-Qiang; Yu, Changlin; Yang, Kai</t>
  </si>
  <si>
    <t>https://www.webofscience.com/api/gateway?GWVersion=2&amp;SrcAuth=InCites&amp;SrcApp=tsm_test&amp;DestApp=WOS_CPL&amp;DestLinkType=FullRecord&amp;KeyUT=ISI:000957777800001</t>
  </si>
  <si>
    <t>WOS:000996440500001</t>
  </si>
  <si>
    <t>10.1016/j.jallcom.2023.170428</t>
  </si>
  <si>
    <t>Low-temperature Griffiths phase in chemically synthesized CoMn2O4 spinel oxide</t>
  </si>
  <si>
    <t>Khan, Usman; Nairan, Adeela; Wang, Xusheng; Khan, Karim; Tareen, Ayesha Khan; Wu, Dang; Gao, Junkuo</t>
  </si>
  <si>
    <t>https://www.webofscience.com/api/gateway?GWVersion=2&amp;SrcAuth=InCites&amp;SrcApp=tsm_test&amp;DestApp=WOS_CPL&amp;DestLinkType=FullRecord&amp;KeyUT=ISI:000996440500001</t>
  </si>
  <si>
    <t>WOS:000755667600012</t>
  </si>
  <si>
    <t>10.1021/acs.jced.1c00522</t>
  </si>
  <si>
    <t>Liquid-Liquid Equilibrium Data for Cyclohexane-Ethanol-Solvent Ternary Systems and Their Correlation with the Nonrandom Two-Liquid Model</t>
  </si>
  <si>
    <t>Yang, Chong; Wu, Huakang; Xiao, Yepeng; Deng, Yiqiang; Cheng, Lihua; Ouyang, Xinping</t>
  </si>
  <si>
    <t>4384-4390</t>
  </si>
  <si>
    <t>https://www.webofscience.com/api/gateway?GWVersion=2&amp;SrcAuth=InCites&amp;SrcApp=tsm_test&amp;DestApp=WOS_CPL&amp;DestLinkType=FullRecord&amp;KeyUT=ISI:000755667600012</t>
  </si>
  <si>
    <t>WOS:000377323400048</t>
  </si>
  <si>
    <t>10.1016/j.ijleo.2016.04.105</t>
  </si>
  <si>
    <t>Linear control for mixed synchronization of a fractional-order chaotic system</t>
  </si>
  <si>
    <t>Li, Chun-Lai; Han, Qing-Tao; Xiong, Jian-Bin</t>
  </si>
  <si>
    <t>6129-6133</t>
  </si>
  <si>
    <t>https://www.webofscience.com/api/gateway?GWVersion=2&amp;SrcAuth=InCites&amp;SrcApp=tsm_test&amp;DestApp=WOS_CPL&amp;DestLinkType=FullRecord&amp;KeyUT=ISI:000377323400048</t>
  </si>
  <si>
    <t>WOS:000699529800001</t>
  </si>
  <si>
    <t>10.3390/foods10092104</t>
  </si>
  <si>
    <t>MEDLINE:34574217</t>
  </si>
  <si>
    <t>Lactose Glycation of the Maillard-Type Impairs the Benefits of Caseinate Digest to the Weaned Rats for Intestinal Morphology and Serum Biochemistry</t>
  </si>
  <si>
    <t>Wang, Xiao-Peng; Zhao, Xin-Huai</t>
  </si>
  <si>
    <t>https://www.webofscience.com/api/gateway?GWVersion=2&amp;SrcAuth=InCites&amp;SrcApp=tsm_test&amp;DestApp=WOS_CPL&amp;DestLinkType=FullRecord&amp;KeyUT=ISI:000699529800001</t>
  </si>
  <si>
    <t>WOS:001033545700044</t>
  </si>
  <si>
    <t>10.1038/s41598-023-38642-4</t>
  </si>
  <si>
    <t>MEDLINE:37468495</t>
  </si>
  <si>
    <t>Juxtaposing Sub-Sahara Africa's energy poverty and renewable energy potential</t>
  </si>
  <si>
    <t>Mukhtar, Mustapha; Adun, Humphrey; Cai, Dongsheng; Obiora, Sandra; Taiwo, Michael; Ni, Ting; Ozsahin, Dilber Uzun; Bamisile, Olusola</t>
  </si>
  <si>
    <t>https://www.webofscience.com/api/gateway?GWVersion=2&amp;SrcAuth=InCites&amp;SrcApp=tsm_test&amp;DestApp=WOS_CPL&amp;DestLinkType=FullRecord&amp;KeyUT=ISI:001033545700044</t>
  </si>
  <si>
    <t>WOS:000901216600004</t>
  </si>
  <si>
    <t>10.1186/s12859-022-05110-1</t>
  </si>
  <si>
    <t>MEDLINE:36536289</t>
  </si>
  <si>
    <t>Joint learning sample similarity and correlation representation for cancer survival prediction</t>
  </si>
  <si>
    <t>Hao, Yaru; Jing, Xiao-Yuan; Sun, Qixing</t>
  </si>
  <si>
    <t>BMC BIOINFORMATICS</t>
  </si>
  <si>
    <t>https://www.webofscience.com/api/gateway?GWVersion=2&amp;SrcAuth=InCites&amp;SrcApp=tsm_test&amp;DestApp=WOS_CPL&amp;DestLinkType=FullRecord&amp;KeyUT=ISI:000901216600004</t>
  </si>
  <si>
    <t>WOS:000999686700001</t>
  </si>
  <si>
    <t>10.1016/j.nanoen.2023.108527</t>
  </si>
  <si>
    <t>Isogenous single atom catalysts (I-SACs): A significative new concept connecting nano-catalysts and SACs</t>
  </si>
  <si>
    <t>Li, Zesheng</t>
  </si>
  <si>
    <t>https://www.webofscience.com/api/gateway?GWVersion=2&amp;SrcAuth=InCites&amp;SrcApp=tsm_test&amp;DestApp=WOS_CPL&amp;DestLinkType=FullRecord&amp;KeyUT=ISI:000999686700001</t>
  </si>
  <si>
    <t>WOS:000694775000003</t>
  </si>
  <si>
    <t>10.1016/j.biortech.2021.125844</t>
  </si>
  <si>
    <t>MEDLINE:34474236</t>
  </si>
  <si>
    <t>Influences of humic-rich natural materials on efficiencies of UASB reactor: A comparative study</t>
  </si>
  <si>
    <t>Wang, Qinghong; Jiang, Liangyan; Niu, Hao; Liang, Jiahao; Liu, Zhiyuan; Arslan, Muhammad; El-Din, Mohamed Gamal; Chen, Chunmao</t>
  </si>
  <si>
    <t>https://www.webofscience.com/api/gateway?GWVersion=2&amp;SrcAuth=InCites&amp;SrcApp=tsm_test&amp;DestApp=WOS_CPL&amp;DestLinkType=FullRecord&amp;KeyUT=ISI:000694775000003</t>
  </si>
  <si>
    <t>WOS:000475546100013</t>
  </si>
  <si>
    <t>10.11862/CJIC.2019.115</t>
  </si>
  <si>
    <t>Influence of Pt Deposition on Physicochemical Property and Photocatalytic Performance of Ag2CO3 Crystals</t>
  </si>
  <si>
    <t>Chen Fan-Yun; Zhang Meng-Di; Ma Xiao-Shai; Li Jia-De; Yu Chang-Lin</t>
  </si>
  <si>
    <t>1034-1040</t>
  </si>
  <si>
    <t>https://www.webofscience.com/api/gateway?GWVersion=2&amp;SrcAuth=InCites&amp;SrcApp=tsm_test&amp;DestApp=WOS_CPL&amp;DestLinkType=FullRecord&amp;KeyUT=ISI:000475546100013</t>
  </si>
  <si>
    <t>WOS:001064855800001</t>
  </si>
  <si>
    <t>10.1016/j.jtice.2023.105085</t>
  </si>
  <si>
    <t>In-situ synthesis of 2D Z-scheme MnTiO3/g-C3N4 heterostructure for efficient electrocatalytic hydrogen production</t>
  </si>
  <si>
    <t>Li, Fang; Zhou, Yu; Xie, Shuting; Wu, Zeling; Wang, Qiaojun; An, Yani; Huang, Haohui; He, Qingyun; Li, Feng; Zhao, Kaiyan; Wu, Peiwei; Yu, Changlin</t>
  </si>
  <si>
    <t>https://www.webofscience.com/api/gateway?GWVersion=2&amp;SrcAuth=InCites&amp;SrcApp=tsm_test&amp;DestApp=WOS_CPL&amp;DestLinkType=FullRecord&amp;KeyUT=ISI:001064855800001</t>
  </si>
  <si>
    <t>WOS:000876377500011</t>
  </si>
  <si>
    <t>10.1016/j.foodchem.2022.133210</t>
  </si>
  <si>
    <t>MEDLINE:35580517</t>
  </si>
  <si>
    <t>Impact of covalent grafting of two flavonols (kaemperol and quercetin) to caseinate on in vitro digestibility and emulsifying properties of the caseinate-flavonol grafts</t>
  </si>
  <si>
    <t>Ma, Chun-Min; Zhang, Na; Zhao, Xin-Huai</t>
  </si>
  <si>
    <t>https://www.webofscience.com/api/gateway?GWVersion=2&amp;SrcAuth=InCites&amp;SrcApp=tsm_test&amp;DestApp=WOS_CPL&amp;DestLinkType=FullRecord&amp;KeyUT=ISI:000876377500011</t>
  </si>
  <si>
    <t>WOS:000401458100001</t>
  </si>
  <si>
    <t>10.1109/ACCESS.2016.2617880</t>
  </si>
  <si>
    <t>Impact of Fouling on Flow-Induced Vibration Characteristics in Fluid-Conveying Pipelines</t>
  </si>
  <si>
    <t>Huang, Jianfeng; Chen, Guohua; Shu, Lei; Chen, Yuanfang; Zhang, Yu</t>
  </si>
  <si>
    <t>6631-6644</t>
  </si>
  <si>
    <t>https://www.webofscience.com/api/gateway?GWVersion=2&amp;SrcAuth=InCites&amp;SrcApp=tsm_test&amp;DestApp=WOS_CPL&amp;DestLinkType=FullRecord&amp;KeyUT=ISI:000401458100001</t>
  </si>
  <si>
    <t>WOS:000574325300005</t>
  </si>
  <si>
    <t>Image Recognition Based on Multiscale Pooling Deep Convolution Neural Networks</t>
  </si>
  <si>
    <t>Sang, Haitao; Xiang, Li; Chen, Shifeng; Chen, Bo; Yan, Li</t>
  </si>
  <si>
    <t>https://www.webofscience.com/api/gateway?GWVersion=2&amp;SrcAuth=InCites&amp;SrcApp=tsm_test&amp;DestApp=WOS_CPL&amp;DestLinkType=FullRecord&amp;KeyUT=ISI:000574325300005</t>
  </si>
  <si>
    <t>WOS:000788392000006</t>
  </si>
  <si>
    <t>10.1016/j.comptc.2022.113655</t>
  </si>
  <si>
    <t>Identifying promising covalent organic frameworks for HCHO/O2 + N2 adsorption from indoor air pollution using high-throughput computational screening</t>
  </si>
  <si>
    <t>Wang, Guanyu; Wang, Zhaoxu; Cao, Weiliang; Liu, Yuan; Zheng, Baishu; Deng, Yiqiang</t>
  </si>
  <si>
    <t>https://www.webofscience.com/api/gateway?GWVersion=2&amp;SrcAuth=InCites&amp;SrcApp=tsm_test&amp;DestApp=WOS_CPL&amp;DestLinkType=FullRecord&amp;KeyUT=ISI:000788392000006</t>
  </si>
  <si>
    <t>WOS:000770775200008</t>
  </si>
  <si>
    <t>10.3846/jbem.2022.16228</t>
  </si>
  <si>
    <t>INTERNATIONAL INTEGRATION PROCESSES INFLUENCE ON WELFARE OF COUNTRY</t>
  </si>
  <si>
    <t>Bazaluk, Oleg; Yatsenko, Olha; Reznikova, Nataliia; Bibla, Ivanna; Karasova, Nataliia; Nitsenko, Vitalii</t>
  </si>
  <si>
    <t>JOURNAL OF BUSINESS ECONOMICS AND MANAGEMENT</t>
  </si>
  <si>
    <t>382-398</t>
  </si>
  <si>
    <t>https://www.webofscience.com/api/gateway?GWVersion=2&amp;SrcAuth=InCites&amp;SrcApp=tsm_test&amp;DestApp=WOS_CPL&amp;DestLinkType=FullRecord&amp;KeyUT=ISI:000770775200008</t>
  </si>
  <si>
    <t>WOS:000826719000014</t>
  </si>
  <si>
    <t>10.6023/cjoc202110005</t>
  </si>
  <si>
    <t>I2/t-Butylhydroperoxide (TBHP)-Mediated Oxo-amidation of Alkenes with N,N-Dimethylformamide: A Facile Access to Aryl-α-ketoamide Derivatives</t>
  </si>
  <si>
    <t>Xiao Duoduo; Liu Hailing; Zhou Peng; Zhang Jiantao; Liu Weibing</t>
  </si>
  <si>
    <t>1438-1442</t>
  </si>
  <si>
    <t>https://www.webofscience.com/api/gateway?GWVersion=2&amp;SrcAuth=InCites&amp;SrcApp=tsm_test&amp;DestApp=WOS_CPL&amp;DestLinkType=FullRecord&amp;KeyUT=ISI:000826719000014</t>
  </si>
  <si>
    <t>WOS:000887191500001</t>
  </si>
  <si>
    <t>10.3390/ijerph192214865</t>
  </si>
  <si>
    <t>MEDLINE:36429583</t>
  </si>
  <si>
    <t>Highly Enhanced Photocatalytic Performances of Composites Consisting of Silver Phosphate and N-Doped Carbon Nanomesh for Oxytetracycline Degradation</t>
  </si>
  <si>
    <t>Tong, Shehua; Liu, Zhibing; Lin, Yan; Yang, Chunping</t>
  </si>
  <si>
    <t>https://www.webofscience.com/api/gateway?GWVersion=2&amp;SrcAuth=InCites&amp;SrcApp=tsm_test&amp;DestApp=WOS_CPL&amp;DestLinkType=FullRecord&amp;KeyUT=ISI:000887191500001</t>
  </si>
  <si>
    <t>WOS:000469931600001</t>
  </si>
  <si>
    <t>10.1109/ACCESS.2019.2912302</t>
  </si>
  <si>
    <t>High-Resolution and Low-Resolution Video Person Re-Identification: A Benchmark</t>
  </si>
  <si>
    <t>Ma, Fei; Jing, Xiao-Yuan; Yao, Yongfang; Zhu, Xiaoke; Peng, Zhiping</t>
  </si>
  <si>
    <t>63426-63436</t>
  </si>
  <si>
    <t>https://www.webofscience.com/api/gateway?GWVersion=2&amp;SrcAuth=InCites&amp;SrcApp=tsm_test&amp;DestApp=WOS_CPL&amp;DestLinkType=FullRecord&amp;KeyUT=ISI:000469931600001</t>
  </si>
  <si>
    <t>WOS:000328730200049</t>
  </si>
  <si>
    <t>10.1166/jctn.2014.3441</t>
  </si>
  <si>
    <t>Hierarchical Identification of MicroRNA Families for Biomedical Applications</t>
  </si>
  <si>
    <t>Chen, Ke; Zou, Quan; Peng, Zhiping; Ke, Wende; Zuo, Jinglong</t>
  </si>
  <si>
    <t>JOURNAL OF COMPUTATIONAL AND THEORETICAL NANOSCIENCE</t>
  </si>
  <si>
    <t>883-887</t>
  </si>
  <si>
    <t>https://www.webofscience.com/api/gateway?GWVersion=2&amp;SrcAuth=InCites&amp;SrcApp=tsm_test&amp;DestApp=WOS_CPL&amp;DestLinkType=FullRecord&amp;KeyUT=ISI:000328730200049</t>
  </si>
  <si>
    <t>WOS:000392909200004</t>
  </si>
  <si>
    <t>Generalized composition operators on Zygmund type spaces and Bloch type spaces</t>
  </si>
  <si>
    <t>Du, Juntao; Zhu, Xiangling</t>
  </si>
  <si>
    <t>JOURNAL OF COMPUTATIONAL ANALYSIS AND APPLICATIONS</t>
  </si>
  <si>
    <t>635-646</t>
  </si>
  <si>
    <t>https://www.webofscience.com/api/gateway?GWVersion=2&amp;SrcAuth=InCites&amp;SrcApp=tsm_test&amp;DestApp=WOS_CPL&amp;DestLinkType=FullRecord&amp;KeyUT=ISI:000392909200004</t>
  </si>
  <si>
    <t>WOS:000979630500001</t>
  </si>
  <si>
    <t>10.1021/acssuschemeng.3c00652</t>
  </si>
  <si>
    <t>Freestanding Co1.29Ni1.71O4 Nanowire Array Cathodes with Ultralong Cycle Life for Rechargeable Hybrid Zinc Batteries</t>
  </si>
  <si>
    <t>Cui, Baochen; Zhao, Liangfeng; Liu, Xianjun; Lei, Yanming; Huang, Jiana; Liu, Shuzhi</t>
  </si>
  <si>
    <t>6731-6740</t>
  </si>
  <si>
    <t>https://www.webofscience.com/api/gateway?GWVersion=2&amp;SrcAuth=InCites&amp;SrcApp=tsm_test&amp;DestApp=WOS_CPL&amp;DestLinkType=FullRecord&amp;KeyUT=ISI:000979630500001</t>
  </si>
  <si>
    <t>WOS:000429301500009</t>
  </si>
  <si>
    <t>10.1142/S0217979218501059</t>
  </si>
  <si>
    <t>First-principles study on the stability and magnetoelectric properties of multiferroic materials XTiO3 (X = Mn, Fe, Co, Ni)</t>
  </si>
  <si>
    <t>Chen, Xing-Yuan; Lai, Guo-Xia; Gu, Di; Zhu, Wei-Ling; Lai, Tian-Shu; Zhao, Yu-Jun</t>
  </si>
  <si>
    <t>https://www.webofscience.com/api/gateway?GWVersion=2&amp;SrcAuth=InCites&amp;SrcApp=tsm_test&amp;DestApp=WOS_CPL&amp;DestLinkType=FullRecord&amp;KeyUT=ISI:000429301500009</t>
  </si>
  <si>
    <t>WOS:000865690800001</t>
  </si>
  <si>
    <t>10.1007/s00122-022-04233-6</t>
  </si>
  <si>
    <t>MEDLINE:36216960</t>
  </si>
  <si>
    <t>Fine-mapping and candidate gene analysis of qFL-c10-1 controlling fiber length in upland cotton (Gossypium hirsutum L.)</t>
  </si>
  <si>
    <t>Zhang, Ruiting; Shen, Chao; Zhu, De; Le, Yu; Wang, Nian; Li, Yuanxue; Zhang, Xianlong; Lin, Zhongxu</t>
  </si>
  <si>
    <t>THEORETICAL AND APPLIED GENETICS</t>
  </si>
  <si>
    <t>4483-4494</t>
  </si>
  <si>
    <t>https://www.webofscience.com/api/gateway?GWVersion=2&amp;SrcAuth=InCites&amp;SrcApp=tsm_test&amp;DestApp=WOS_CPL&amp;DestLinkType=FullRecord&amp;KeyUT=ISI:000865690800001</t>
  </si>
  <si>
    <t>WOS:001023669900001</t>
  </si>
  <si>
    <t>10.1039/d3cy00726j</t>
  </si>
  <si>
    <t>Facile fabrication of boron-doped titanium carbide for efficient electrocatalytic nitrogen reduction</t>
  </si>
  <si>
    <t>Tao, Leiming; Pang, Kui; Qin, Wen; Huang, Liming; Duan, Linhai; Zhu, Guanhua; Li, Qiuye; Yu, Changlin</t>
  </si>
  <si>
    <t>4517-4524</t>
  </si>
  <si>
    <t>https://www.webofscience.com/api/gateway?GWVersion=2&amp;SrcAuth=InCites&amp;SrcApp=tsm_test&amp;DestApp=WOS_CPL&amp;DestLinkType=FullRecord&amp;KeyUT=ISI:001023669900001</t>
  </si>
  <si>
    <t>WOS:001109551600001</t>
  </si>
  <si>
    <t>10.1016/j.jwpe.2023.104470</t>
  </si>
  <si>
    <t>Facile construction of a dual-Z-scheme TiO2/CaTi4O9/CaTiO3 heterojunction photocatalyst with superior photocatalytic performance for hydrogen production and Cr(VI) reduction</t>
  </si>
  <si>
    <t>Li, Feng; Wu, Zhen; Tang, Xiaolong; Li, Xiangwei; Liu, Xingqiang; Yu, Shuyuan; Wei, Longfu; Yu, Changlin</t>
  </si>
  <si>
    <t>https://www.webofscience.com/api/gateway?GWVersion=2&amp;SrcAuth=InCites&amp;SrcApp=tsm_test&amp;DestApp=WOS_CPL&amp;DestLinkType=FullRecord&amp;KeyUT=ISI:001109551600001</t>
  </si>
  <si>
    <t>WOS:000898873500001</t>
  </si>
  <si>
    <t>10.1021/acssuschemeng.2c05002</t>
  </si>
  <si>
    <t>Facile Preparation of Nitrogen-Doped Carbon Spheres with Wrinkled Cage-Supported Single-Atom Copper Catalysts for Selective Oxidation of Glycerol to Formic Acid</t>
  </si>
  <si>
    <t>Zhu, Jiaping; Li, Xuecheng; Yang, Xiaolin; Wu, Dang; Chen, Xingyuan; Xu, Huakai; Li, Lijie; Yu, Changlin; Polshettiwar, Vivek; Tan, Hua</t>
  </si>
  <si>
    <t>17177-17186</t>
  </si>
  <si>
    <t>https://www.webofscience.com/api/gateway?GWVersion=2&amp;SrcAuth=InCites&amp;SrcApp=tsm_test&amp;DestApp=WOS_CPL&amp;DestLinkType=FullRecord&amp;KeyUT=ISI:000898873500001</t>
  </si>
  <si>
    <t>WOS:000683483400015</t>
  </si>
  <si>
    <t>10.15376/biores.16.3.5794-5805</t>
  </si>
  <si>
    <t>Fabrication of Super-hydrophobic Filter Paper via Mixed Wax Phase Separation for Efficient Oil/Water Separation</t>
  </si>
  <si>
    <t>Wang, Yating; Chen, Xiaochun; Liang, Yaqi; Yu, Chenghua</t>
  </si>
  <si>
    <t>BIORESOURCES</t>
  </si>
  <si>
    <t>5794-5805</t>
  </si>
  <si>
    <t>https://www.webofscience.com/api/gateway?GWVersion=2&amp;SrcAuth=InCites&amp;SrcApp=tsm_test&amp;DestApp=WOS_CPL&amp;DestLinkType=FullRecord&amp;KeyUT=ISI:000683483400015</t>
  </si>
  <si>
    <t>WOS:000759278800001</t>
  </si>
  <si>
    <t>10.3390/su14031850</t>
  </si>
  <si>
    <t>Exploring Recreationist-Environment Fit Hospitality Experiences of Green Hotels in China</t>
  </si>
  <si>
    <t>Yu, Jing</t>
  </si>
  <si>
    <t>https://www.webofscience.com/api/gateway?GWVersion=2&amp;SrcAuth=InCites&amp;SrcApp=tsm_test&amp;DestApp=WOS_CPL&amp;DestLinkType=FullRecord&amp;KeyUT=ISI:000759278800001</t>
  </si>
  <si>
    <t>WOS:000715785300001</t>
  </si>
  <si>
    <t>10.1108/BFJ-07-2021-0743</t>
  </si>
  <si>
    <t>Exploration of constructing the catering quality indices of university canteens in China from the viewpoint of food safety</t>
  </si>
  <si>
    <t>Ji, Yugang; Ko, Wen-Hwa</t>
  </si>
  <si>
    <t>BRITISH FOOD JOURNAL</t>
  </si>
  <si>
    <t>511-528</t>
  </si>
  <si>
    <t>https://www.webofscience.com/api/gateway?GWVersion=2&amp;SrcAuth=InCites&amp;SrcApp=tsm_test&amp;DestApp=WOS_CPL&amp;DestLinkType=FullRecord&amp;KeyUT=ISI:000715785300001</t>
  </si>
  <si>
    <t>WOS:001001065900001</t>
  </si>
  <si>
    <t>10.1016/j.expthermflusci.2023.110954</t>
  </si>
  <si>
    <t>Experimental study of swirling flow pneumatic liquid-carrying characteristics in the vortex tool inserted tube under liquid loading conditions</t>
  </si>
  <si>
    <t>Zhang, Zhao; Liu, Jie; Liao, Ruiquan; Cheng, Fushan</t>
  </si>
  <si>
    <t>EXPERIMENTAL THERMAL AND FLUID SCIENCE</t>
  </si>
  <si>
    <t>https://www.webofscience.com/api/gateway?GWVersion=2&amp;SrcAuth=InCites&amp;SrcApp=tsm_test&amp;DestApp=WOS_CPL&amp;DestLinkType=FullRecord&amp;KeyUT=ISI:001001065900001</t>
  </si>
  <si>
    <t>WOS:000878099700005</t>
  </si>
  <si>
    <t>10.1016/j.jece.2022.108374</t>
  </si>
  <si>
    <t>Experimental and theoretical identifications of durable Fe-Nx configurations embedded in graphitic carbon nitride for uranium photoreduction</t>
  </si>
  <si>
    <t>Hong, Jiahui; Ma, Ran; Wu, Yunchao; Liu, Yang; Wen, Tao; Zhang, Sai; Wang, Suhua; Wang, Xiangke; Ai, Yuejie</t>
  </si>
  <si>
    <t>https://www.webofscience.com/api/gateway?GWVersion=2&amp;SrcAuth=InCites&amp;SrcApp=tsm_test&amp;DestApp=WOS_CPL&amp;DestLinkType=FullRecord&amp;KeyUT=ISI:000878099700005</t>
  </si>
  <si>
    <t>WOS:000757147600017</t>
  </si>
  <si>
    <t>10.2118/206722-PA</t>
  </si>
  <si>
    <t>Estimating Reservoir Properties from 3D Seismic Attributes Using Simultaneous Prestack Inversion: A Case Study of Lufeng Oil Field, South China Sea</t>
  </si>
  <si>
    <t>Wu, Qilin; Liu, Quanwen; Liu, Songxia; Wang, Shenjian; Yu, Junfeng; Ayers, Walter B.; Zhu, Qi</t>
  </si>
  <si>
    <t>SPE JOURNAL</t>
  </si>
  <si>
    <t>292-306</t>
  </si>
  <si>
    <t>https://www.webofscience.com/api/gateway?GWVersion=2&amp;SrcAuth=InCites&amp;SrcApp=tsm_test&amp;DestApp=WOS_CPL&amp;DestLinkType=FullRecord&amp;KeyUT=ISI:000757147600017</t>
  </si>
  <si>
    <t>WOS:001105072600001</t>
  </si>
  <si>
    <t>10.3389/fpubh.2023.1253141</t>
  </si>
  <si>
    <t>MEDLINE:38026378</t>
  </si>
  <si>
    <t>Ergonomic risk management process for safety and health at work</t>
  </si>
  <si>
    <t>Bazaluk, Oleg; Tsopa, Vitaliy; Cheberiachko, Serhii; Deryugin, Oleg; Radchuk, Dmytro; Borovytskyi, Oleksandr; Lozynskyi, Vasyl</t>
  </si>
  <si>
    <t>https://www.webofscience.com/api/gateway?GWVersion=2&amp;SrcAuth=InCites&amp;SrcApp=tsm_test&amp;DestApp=WOS_CPL&amp;DestLinkType=FullRecord&amp;KeyUT=ISI:001105072600001</t>
  </si>
  <si>
    <t>WOS:000739968200008</t>
  </si>
  <si>
    <t>10.1007/s11814-021-0844-y</t>
  </si>
  <si>
    <t>Enhanced adsorptive-oxidative desulfurization of dibenzothiophene over Ti-MWW using cumene hydroperoxide as oxidant</t>
  </si>
  <si>
    <t>Zeng, Xingye; Adesina, Adeyemo; Li, Ping; Wang, Hanlu; Zhou, Rujin</t>
  </si>
  <si>
    <t>KOREAN JOURNAL OF CHEMICAL ENGINEERING</t>
  </si>
  <si>
    <t>96-108</t>
  </si>
  <si>
    <t>https://www.webofscience.com/api/gateway?GWVersion=2&amp;SrcAuth=InCites&amp;SrcApp=tsm_test&amp;DestApp=WOS_CPL&amp;DestLinkType=FullRecord&amp;KeyUT=ISI:000739968200008</t>
  </si>
  <si>
    <t>WOS:001144563100001</t>
  </si>
  <si>
    <t>10.1021/acs.nanolett.3c04416</t>
  </si>
  <si>
    <t>MEDLINE:38166417</t>
  </si>
  <si>
    <t>Enhanced N2 Adsorption and Activation by Combining Re Clusters and In Vacancies as Dual Sites for Efficient and Selective Electrochemical NH3 Synthesis</t>
  </si>
  <si>
    <t>Li, Shaoquan; Liu, Yi-Tao; Zhang, Yong-Chao; Du, Yue; Gao, Jian; Zhai, Jingru; Liang, Yue; Han, Caidi; Zhu, Xiao-Dong</t>
  </si>
  <si>
    <t>NANO LETTERS</t>
  </si>
  <si>
    <t>748-756</t>
  </si>
  <si>
    <t>https://www.webofscience.com/api/gateway?GWVersion=2&amp;SrcAuth=InCites&amp;SrcApp=tsm_test&amp;DestApp=WOS_CPL&amp;DestLinkType=FullRecord&amp;KeyUT=ISI:001144563100001</t>
  </si>
  <si>
    <t>WOS:001142984100001</t>
  </si>
  <si>
    <t>10.1021/acs.nanolett.3c03217</t>
  </si>
  <si>
    <t>MEDLINE:37971262</t>
  </si>
  <si>
    <t>Electronic Phosphide-Support Interactions in Carbon-Supported Molybdenum Phosphide Catalysts Derived from Metal-Organic Frameworks</t>
  </si>
  <si>
    <t>Zou, Juncong; Wu, Shaohua; Lin, Yan; He, Shanying; Niu, Qiuya; Li, Xiang; Yang, Chunping</t>
  </si>
  <si>
    <t>10955-10963</t>
  </si>
  <si>
    <t>https://www.webofscience.com/api/gateway?GWVersion=2&amp;SrcAuth=InCites&amp;SrcApp=tsm_test&amp;DestApp=WOS_CPL&amp;DestLinkType=FullRecord&amp;KeyUT=ISI:001142984100001</t>
  </si>
  <si>
    <t>WOS:000664632800021</t>
  </si>
  <si>
    <t>10.1371/journal.pone.0252011</t>
  </si>
  <si>
    <t>MEDLINE:34029322</t>
  </si>
  <si>
    <t>Efficient genetic transformation method for Eucalyptus genome editing</t>
  </si>
  <si>
    <t>Wang, Zechen; Li, Limei; Ouyang, Lejun</t>
  </si>
  <si>
    <t>https://www.webofscience.com/api/gateway?GWVersion=2&amp;SrcAuth=InCites&amp;SrcApp=tsm_test&amp;DestApp=WOS_CPL&amp;DestLinkType=FullRecord&amp;KeyUT=ISI:000664632800021</t>
  </si>
  <si>
    <t>WOS:000634955700006</t>
  </si>
  <si>
    <t>10.1016/j.clay.2021.105995</t>
  </si>
  <si>
    <t>Effects of cationic modifier type on the structure and morphology of organo-montmorillonite and its application properties in a high-temperature white oil system</t>
  </si>
  <si>
    <t>Nong, Yingyi; Sun, Jinlong; Fu, Meng; Chen, Huiwen; Zhang, Zepeng</t>
  </si>
  <si>
    <t>https://www.webofscience.com/api/gateway?GWVersion=2&amp;SrcAuth=InCites&amp;SrcApp=tsm_test&amp;DestApp=WOS_CPL&amp;DestLinkType=FullRecord&amp;KeyUT=ISI:000634955700006</t>
  </si>
  <si>
    <t>WOS:000457407600035</t>
  </si>
  <si>
    <t>Effect of substrate on phase-change characteristics of GeSb thin films and its potential application in three-level electrical storage</t>
  </si>
  <si>
    <t>Wang, F.; Gu, D.; Xiao, T.; Xu, X. F.; He, Y.; Huang, C. Z.; Zhang, Z. L.; Li, T. L.; Zhu, W. L.; Lai, T. S.</t>
  </si>
  <si>
    <t>AIP ADVANCES</t>
  </si>
  <si>
    <t>https://www.webofscience.com/api/gateway?GWVersion=2&amp;SrcAuth=InCites&amp;SrcApp=tsm_test&amp;DestApp=WOS_CPL&amp;DestLinkType=FullRecord&amp;KeyUT=ISI:000457407600035</t>
  </si>
  <si>
    <t>WOS:000395599000113</t>
  </si>
  <si>
    <t>10.1016/j.bios.2017.01.054</t>
  </si>
  <si>
    <t>MEDLINE:28152488</t>
  </si>
  <si>
    <t>Effect of structure on sensing performance of a target induced signaling probe shifting DNA-based (TISPS-DNA) sensor</t>
  </si>
  <si>
    <t>Yu, Xiang; Yu, Zhigang; Li, Fengqin; Xu, Yanmei; He, Xunjun; Xu, Lan; Shi, Wenbing; Zhang, Guiling; Yan, Hong</t>
  </si>
  <si>
    <t>817-823</t>
  </si>
  <si>
    <t>https://www.webofscience.com/api/gateway?GWVersion=2&amp;SrcAuth=InCites&amp;SrcApp=tsm_test&amp;DestApp=WOS_CPL&amp;DestLinkType=FullRecord&amp;KeyUT=ISI:000395599000113</t>
  </si>
  <si>
    <t>WOS:000985382700003</t>
  </si>
  <si>
    <t>10.1016/j.fuel.2022.126440</t>
  </si>
  <si>
    <t>Effect of concentration of nickel precursor on the synthesis of Ni phyllosilicate for CO2 methanation: The promotion of supersaturation</t>
  </si>
  <si>
    <t>Fan, Qinzhen; Li, Hai; Chen, Hong; Cheng, Lihua; Liu, Qing</t>
  </si>
  <si>
    <t>https://www.webofscience.com/api/gateway?GWVersion=2&amp;SrcAuth=InCites&amp;SrcApp=tsm_test&amp;DestApp=WOS_CPL&amp;DestLinkType=FullRecord&amp;KeyUT=ISI:000985382700003</t>
  </si>
  <si>
    <t>WOS:001125080600001</t>
  </si>
  <si>
    <t>10.1016/j.cej.2023.147514</t>
  </si>
  <si>
    <t>Effect of Zirconium modified Y zeolite via in situ synthesis and its regulation on the formation of excellent NiW catalyst for ultra-deep hydrodesulfurization of 4,6-DMDBT</t>
  </si>
  <si>
    <t>Sun, Houxiang; Li, Lei; Zhang, Huabing; Yang, Haiyan; Yang, Tao; Shu, Mingyong; Zhong, Zicong; Yi, Ming; Meng, Bo</t>
  </si>
  <si>
    <t>https://www.webofscience.com/api/gateway?GWVersion=2&amp;SrcAuth=InCites&amp;SrcApp=tsm_test&amp;DestApp=WOS_CPL&amp;DestLinkType=FullRecord&amp;KeyUT=ISI:001125080600001</t>
  </si>
  <si>
    <t>WOS:000343769500052</t>
  </si>
  <si>
    <t>10.14233/ajchem.2014.18152</t>
  </si>
  <si>
    <t>Effect of Sulphur Content on Crystallization Characteristics and Mechanical Properties of trans-Polyisoprene</t>
  </si>
  <si>
    <t>Fu, Wen; Liu, Anhua; Li, Jianxiong; Wang, Li</t>
  </si>
  <si>
    <t>ASIAN JOURNAL OF CHEMISTRY</t>
  </si>
  <si>
    <t>5546-5550</t>
  </si>
  <si>
    <t>https://www.webofscience.com/api/gateway?GWVersion=2&amp;SrcAuth=InCites&amp;SrcApp=tsm_test&amp;DestApp=WOS_CPL&amp;DestLinkType=FullRecord&amp;KeyUT=ISI:000343769500052</t>
  </si>
  <si>
    <t>WOS:000771048200001</t>
  </si>
  <si>
    <t>10.12989/scs.2022.42.5.591</t>
  </si>
  <si>
    <t>Dynamic intelligent control of composite buildings by using M-TMD and evolutionary algorithm</t>
  </si>
  <si>
    <t>Chen, Zy; Meng, Yahui; Wang, Ruei-Yuan; Peng, Sheng-Hsiang; Yang, Yaoke; Chen, Timothy</t>
  </si>
  <si>
    <t>591-598</t>
  </si>
  <si>
    <t>https://www.webofscience.com/api/gateway?GWVersion=2&amp;SrcAuth=InCites&amp;SrcApp=tsm_test&amp;DestApp=WOS_CPL&amp;DestLinkType=FullRecord&amp;KeyUT=ISI:000771048200001</t>
  </si>
  <si>
    <t>WOS:000670161300001</t>
  </si>
  <si>
    <t>10.1007/s00500-021-05960-6</t>
  </si>
  <si>
    <t>Dynamic distributed iterative computational model for payment information management in shared logistics using blockchain-assisted Internet of Things approach</t>
  </si>
  <si>
    <t>Yang, Juanjuan; Sivaparthipan, C. B.; Muthu, BalaAnand</t>
  </si>
  <si>
    <t>12439-12451</t>
  </si>
  <si>
    <t>https://www.webofscience.com/api/gateway?GWVersion=2&amp;SrcAuth=InCites&amp;SrcApp=tsm_test&amp;DestApp=WOS_CPL&amp;DestLinkType=FullRecord&amp;KeyUT=ISI:000670161300001</t>
  </si>
  <si>
    <t>WOS:000996170700001</t>
  </si>
  <si>
    <t>10.1016/j.saa.2023.122384</t>
  </si>
  <si>
    <t>MEDLINE:36689908</t>
  </si>
  <si>
    <t>Dual-responsive ratiometric fluorescent sensor for tetracyclines detection based on europium-decorated copper nanoclusters</t>
  </si>
  <si>
    <t>Yuan, Mi; Li, Mingxuan; Su, Pengchen; Yu, Long; Lu, Yunfei; Sun, Mingtai; Yuan, Chao; Li, Mingshun; Wang, Suhua</t>
  </si>
  <si>
    <t>https://www.webofscience.com/api/gateway?GWVersion=2&amp;SrcAuth=InCites&amp;SrcApp=tsm_test&amp;DestApp=WOS_CPL&amp;DestLinkType=FullRecord&amp;KeyUT=ISI:000996170700001</t>
  </si>
  <si>
    <t>WOS:000861089400007</t>
  </si>
  <si>
    <t>10.1016/j.knosys.2022.109632</t>
  </si>
  <si>
    <t>Dual contrastive universal adaptation network for multi-source visual recognition</t>
  </si>
  <si>
    <t>Cai, Ziyun; Zhang, Tengfei; Ma, Fumin; Jing, Xiao-Yuan</t>
  </si>
  <si>
    <t>https://www.webofscience.com/api/gateway?GWVersion=2&amp;SrcAuth=InCites&amp;SrcApp=tsm_test&amp;DestApp=WOS_CPL&amp;DestLinkType=FullRecord&amp;KeyUT=ISI:000861089400007</t>
  </si>
  <si>
    <t>WOS:000600260600001</t>
  </si>
  <si>
    <t>10.1002/ijfe.2395</t>
  </si>
  <si>
    <t>Does operating leverage increase firm's profitability and bankruptcy risk? Evidence from China's entry into WTO</t>
  </si>
  <si>
    <t>Tao, Qizhi; Zahid, Zohaib; Mughal, Azhar; Shahzad, Farrukh</t>
  </si>
  <si>
    <t>INTERNATIONAL JOURNAL OF FINANCE &amp; ECONOMICS</t>
  </si>
  <si>
    <t>4705-4721</t>
  </si>
  <si>
    <t>https://www.webofscience.com/api/gateway?GWVersion=2&amp;SrcAuth=InCites&amp;SrcApp=tsm_test&amp;DestApp=WOS_CPL&amp;DestLinkType=FullRecord&amp;KeyUT=ISI:000600260600001</t>
  </si>
  <si>
    <t>WOS:000764538800001</t>
  </si>
  <si>
    <t>10.3389/fmars.2022.822939</t>
  </si>
  <si>
    <t>Distribution, Diversity, and Abundance of Nitrite Oxidizing Bacteria in the Subterranean Estuary of the Daya Bay</t>
  </si>
  <si>
    <t>Sun, Wei; Jiao, Lijing; Wu, Jiapeng; Wei, Mingken; Hong, Yiguo</t>
  </si>
  <si>
    <t>FRONTIERS IN MARINE SCIENCE</t>
  </si>
  <si>
    <t>https://www.webofscience.com/api/gateway?GWVersion=2&amp;SrcAuth=InCites&amp;SrcApp=tsm_test&amp;DestApp=WOS_CPL&amp;DestLinkType=FullRecord&amp;KeyUT=ISI:000764538800001</t>
  </si>
  <si>
    <t>WOS:000755654900001</t>
  </si>
  <si>
    <t>10.3390/su14031281</t>
  </si>
  <si>
    <t>Developing a Catering Quality Scale for University Canteens in China: From the Perspective of Food Safety</t>
  </si>
  <si>
    <t>Ji, Yu-Gang; Ko, Wen-Hwa</t>
  </si>
  <si>
    <t>https://www.webofscience.com/api/gateway?GWVersion=2&amp;SrcAuth=InCites&amp;SrcApp=tsm_test&amp;DestApp=WOS_CPL&amp;DestLinkType=FullRecord&amp;KeyUT=ISI:000755654900001</t>
  </si>
  <si>
    <t>WOS:000640139200001</t>
  </si>
  <si>
    <t>10.1080/00032719.2021.1912068</t>
  </si>
  <si>
    <t>Determination of Naphthenic Acids in Oil Sand Processed Water by Two-Dimensional Gas Chromatography with Quadrupole Time-of-Flight Mass Spectrometry (2D GC-QTOFMS)</t>
  </si>
  <si>
    <t>Qian, Chenyu; Li, Changgang; Zhan, Tong; Wang, Cai; Xiang, Zhangmin</t>
  </si>
  <si>
    <t>ANALYTICAL LETTERS</t>
  </si>
  <si>
    <t>24-31</t>
  </si>
  <si>
    <t>https://www.webofscience.com/api/gateway?GWVersion=2&amp;SrcAuth=InCites&amp;SrcApp=tsm_test&amp;DestApp=WOS_CPL&amp;DestLinkType=FullRecord&amp;KeyUT=ISI:000640139200001</t>
  </si>
  <si>
    <t>WOS:001098891600001</t>
  </si>
  <si>
    <t>10.1007/s10853-023-09093-z</t>
  </si>
  <si>
    <t>Defect-engineered WO3-x nanosheets for optimized photocatalytic nitrogen fixation and hydrogen production</t>
  </si>
  <si>
    <t>Shi, Kaiyang; Wang, Fulin; Li, Xiangwei; Huang, Weiya; Lu, Kangqiang; Yu, Changlin; Yang, Kai</t>
  </si>
  <si>
    <t>https://www.webofscience.com/api/gateway?GWVersion=2&amp;SrcAuth=InCites&amp;SrcApp=tsm_test&amp;DestApp=WOS_CPL&amp;DestLinkType=FullRecord&amp;KeyUT=ISI:001098891600001</t>
  </si>
  <si>
    <t>WOS:000830188500005</t>
  </si>
  <si>
    <t>10.1016/j.knosys.2022.108887</t>
  </si>
  <si>
    <t>Decouple the object: Component-level semantic recognizer for point clouds classification</t>
  </si>
  <si>
    <t>Hu, Rui; Yang, Bing; Ye, Hailiang; Cao, Feilong; Wen, Chenglin; Zhang, Qinghua</t>
  </si>
  <si>
    <t>https://www.webofscience.com/api/gateway?GWVersion=2&amp;SrcAuth=InCites&amp;SrcApp=tsm_test&amp;DestApp=WOS_CPL&amp;DestLinkType=FullRecord&amp;KeyUT=ISI:000830188500005</t>
  </si>
  <si>
    <t>WOS:001054500900001</t>
  </si>
  <si>
    <t>10.1016/j.ecolind.2023.110764</t>
  </si>
  <si>
    <t>Data-driven approach to spatiotemporal dynamic risk assessment of urban flooding based on shared socio-economic pathways</t>
  </si>
  <si>
    <t>Wang, Mo; Chen, Furong; Zhang, Dongqing; Chen, Zijing; Su, Jin; Zhou, Shiqi; Li, Jianjun; Chen, Jintang; Li, Jiaying; Tan, Soon Keat</t>
  </si>
  <si>
    <t>https://www.webofscience.com/api/gateway?GWVersion=2&amp;SrcAuth=InCites&amp;SrcApp=tsm_test&amp;DestApp=WOS_CPL&amp;DestLinkType=FullRecord&amp;KeyUT=ISI:001054500900001</t>
  </si>
  <si>
    <t>WOS:000780783900001</t>
  </si>
  <si>
    <t>10.1007/s11219-022-09588-z</t>
  </si>
  <si>
    <t>Data sampling and kernel manifold discriminant alignment for mixed-project heterogeneous defect prediction</t>
  </si>
  <si>
    <t>Niu, Jingwen; Li, Zhiqiang; Chen, Haowen; Dong, Xiwei; Jing, Xiao-Yuan</t>
  </si>
  <si>
    <t>SOFTWARE QUALITY JOURNAL</t>
  </si>
  <si>
    <t>917-951</t>
  </si>
  <si>
    <t>https://www.webofscience.com/api/gateway?GWVersion=2&amp;SrcAuth=InCites&amp;SrcApp=tsm_test&amp;DestApp=WOS_CPL&amp;DestLinkType=FullRecord&amp;KeyUT=ISI:000780783900001</t>
  </si>
  <si>
    <t>WOS:000870388400001</t>
  </si>
  <si>
    <t>10.1039/d2dt02532a</t>
  </si>
  <si>
    <t>MEDLINE:36217892</t>
  </si>
  <si>
    <t>CuCoNi-S anchored CoMoO4/MoO3 forming core-shell structure for high-performance asymmetric supercapacitors</t>
  </si>
  <si>
    <t>Li, Tiansheng; Zhao, Zhifeng; Su, Zhanhua; Sun, Rui; Li, Xiaofeng; Shang, Yongchen</t>
  </si>
  <si>
    <t>16111-16118</t>
  </si>
  <si>
    <t>https://www.webofscience.com/api/gateway?GWVersion=2&amp;SrcAuth=InCites&amp;SrcApp=tsm_test&amp;DestApp=WOS_CPL&amp;DestLinkType=FullRecord&amp;KeyUT=ISI:000870388400001</t>
  </si>
  <si>
    <t>WOS:000362319800037</t>
  </si>
  <si>
    <t>10.1515/ncrs-2015-0019</t>
  </si>
  <si>
    <t>Crystal structure of diaqua-bis[1-cyclopropyl-7-(4-ethylpiperazin-1-yl)-6-fluor-4-oxo-1,4-dihydrochinolin-3-carboxylic acid] manganese(II)-benzene-1-carboxyl-4-carboxylate octahydrate, C54H74F2MnN6O24</t>
  </si>
  <si>
    <t>Zhu, Ling; Zhou, Tian</t>
  </si>
  <si>
    <t>ZEITSCHRIFT FUR KRISTALLOGRAPHIE-NEW CRYSTAL STRUCTURES</t>
  </si>
  <si>
    <t>265-266</t>
  </si>
  <si>
    <t>https://www.webofscience.com/api/gateway?GWVersion=2&amp;SrcAuth=InCites&amp;SrcApp=tsm_test&amp;DestApp=WOS_CPL&amp;DestLinkType=FullRecord&amp;KeyUT=ISI:000362319800037</t>
  </si>
  <si>
    <t>WOS:000423653500038</t>
  </si>
  <si>
    <t>10.1016/j.jtice.2017.11.027</t>
  </si>
  <si>
    <t>Correlation of surface concentration polarization with the surface electrochemistry of a permselective Membrane: An ex situ electrical impedance spectroscopy study</t>
  </si>
  <si>
    <t>Li, Lingling; Zhao, Ruiming; Wang, Li; Wu, Shikui; Wang, TsingHai</t>
  </si>
  <si>
    <t>367-372</t>
  </si>
  <si>
    <t>https://www.webofscience.com/api/gateway?GWVersion=2&amp;SrcAuth=InCites&amp;SrcApp=tsm_test&amp;DestApp=WOS_CPL&amp;DestLinkType=FullRecord&amp;KeyUT=ISI:000423653500038</t>
  </si>
  <si>
    <t>WOS:000380746100079</t>
  </si>
  <si>
    <t>10.1016/j.electacta.2016.05.201</t>
  </si>
  <si>
    <t>Controlled synthesis of expanded mesocarbon microbeads (EMCMB) by H2SO4-HNO3-CrO3 oxidation for superior lithium-storage application</t>
  </si>
  <si>
    <t>Yang, Guan-Hua; Yan, Zhi-Xiong; Wang, Hong-Qiang; Wu, Xian-ming; He, Ze-Qiang; Li, Qing-Yu; Huang, You-Guo; Li, Ze-Sheng</t>
  </si>
  <si>
    <t>662-672</t>
  </si>
  <si>
    <t>https://www.webofscience.com/api/gateway?GWVersion=2&amp;SrcAuth=InCites&amp;SrcApp=tsm_test&amp;DestApp=WOS_CPL&amp;DestLinkType=FullRecord&amp;KeyUT=ISI:000380746100079</t>
  </si>
  <si>
    <t>WOS:001093000900001</t>
  </si>
  <si>
    <t>10.1016/j.cej.2023.145473</t>
  </si>
  <si>
    <t>Controllable synthesis of Bi2O3-MoO3 binary system metal composite oxides and structure-activity relationships for aerobic oxidative desulfurization</t>
  </si>
  <si>
    <t>Zhang, Zhanjun; Wen, Liyuan; Liao, Siying; Zeng, Xingye; Zhou, Rujin; Zeng, Ying</t>
  </si>
  <si>
    <t>https://www.webofscience.com/api/gateway?GWVersion=2&amp;SrcAuth=InCites&amp;SrcApp=tsm_test&amp;DestApp=WOS_CPL&amp;DestLinkType=FullRecord&amp;KeyUT=ISI:001093000900001</t>
  </si>
  <si>
    <t>WOS:000568803900001</t>
  </si>
  <si>
    <t>10.1002/cpe.5999</t>
  </si>
  <si>
    <t>Control of stepping downstairs for humanoid robot based on dynamic multi-objective optimization</t>
  </si>
  <si>
    <t>Ke, Wende; Bai, Yan; Li, Huazhong; Chen, Ke; Yuan, Quande</t>
  </si>
  <si>
    <t>CONCURRENCY AND COMPUTATION-PRACTICE &amp; EXPERIENCE</t>
  </si>
  <si>
    <t>https://www.webofscience.com/api/gateway?GWVersion=2&amp;SrcAuth=InCites&amp;SrcApp=tsm_test&amp;DestApp=WOS_CPL&amp;DestLinkType=FullRecord&amp;KeyUT=ISI:000568803900001</t>
  </si>
  <si>
    <t>WOS:000773306700001</t>
  </si>
  <si>
    <t>10.1016/j.jes.2021.08.024</t>
  </si>
  <si>
    <t>MEDLINE:35305757</t>
  </si>
  <si>
    <t>Constructing a Raman and surface-enhanced Raman scattering spectral reference library for fine-particle analysis</t>
  </si>
  <si>
    <t>Chen, Hui; Duan, Fengkui; He, Kebin; Du, Jingjing; Sun, Zhenli; Wang, Suhua</t>
  </si>
  <si>
    <t>https://www.webofscience.com/api/gateway?GWVersion=2&amp;SrcAuth=InCites&amp;SrcApp=tsm_test&amp;DestApp=WOS_CPL&amp;DestLinkType=FullRecord&amp;KeyUT=ISI:000773306700001</t>
  </si>
  <si>
    <t>WOS:000449183300001</t>
  </si>
  <si>
    <t>Combining the Multi-Genetic Algorithm and Support Vector Machine for Fault Diagnosis of Bearings</t>
  </si>
  <si>
    <t>Xiong, Jianbin; Zhang, Qinghua; Liang, Qiong; Zhu, Hongbin; Li, Haiying</t>
  </si>
  <si>
    <t>https://www.webofscience.com/api/gateway?GWVersion=2&amp;SrcAuth=InCites&amp;SrcApp=tsm_test&amp;DestApp=WOS_CPL&amp;DestLinkType=FullRecord&amp;KeyUT=ISI:000449183300001</t>
  </si>
  <si>
    <t>WOS:000691237400001</t>
  </si>
  <si>
    <t>10.1016/j.ins.2021.06.004</t>
  </si>
  <si>
    <t>Combined cause inference: Definition, model and performance</t>
  </si>
  <si>
    <t>Zhang, Hao; Yan, Chuanxu; Zhou, Shuigeng; Guan, Jihong; Zhang, Ji</t>
  </si>
  <si>
    <t>431-443</t>
  </si>
  <si>
    <t>https://www.webofscience.com/api/gateway?GWVersion=2&amp;SrcAuth=InCites&amp;SrcApp=tsm_test&amp;DestApp=WOS_CPL&amp;DestLinkType=FullRecord&amp;KeyUT=ISI:000691237400001</t>
  </si>
  <si>
    <t>WOS:000712934700001</t>
  </si>
  <si>
    <t>10.1007/s00521-021-06599-y</t>
  </si>
  <si>
    <t>Co-embedding: a semi-supervised multi-view representation learning approach</t>
  </si>
  <si>
    <t>Jia, Xiaodong; Jing, Xiao-Yuan; Zhu, Xiaoke; Cai, Ziyun; Hu, Chang-Hui</t>
  </si>
  <si>
    <t>4437-4457</t>
  </si>
  <si>
    <t>https://www.webofscience.com/api/gateway?GWVersion=2&amp;SrcAuth=InCites&amp;SrcApp=tsm_test&amp;DestApp=WOS_CPL&amp;DestLinkType=FullRecord&amp;KeyUT=ISI:000712934700001</t>
  </si>
  <si>
    <t>WOS:000771733000001</t>
  </si>
  <si>
    <t>10.1088/1361-6501/ac5876</t>
  </si>
  <si>
    <t>Classification of macular abnormalities using a lightweight CNN-SVM framework</t>
  </si>
  <si>
    <t>Wang, Xuqian; Gu, Yu</t>
  </si>
  <si>
    <t>https://www.webofscience.com/api/gateway?GWVersion=2&amp;SrcAuth=InCites&amp;SrcApp=tsm_test&amp;DestApp=WOS_CPL&amp;DestLinkType=FullRecord&amp;KeyUT=ISI:000771733000001</t>
  </si>
  <si>
    <t>WOS:000724582100001</t>
  </si>
  <si>
    <t>10.3390/su132212566</t>
  </si>
  <si>
    <t>Chemically Recuperated Gas Turbines for Offshore Platform: Energy and Environmental Performance</t>
  </si>
  <si>
    <t>Bazaluk, Oleg; Havrysh, Valerii; Cherednichenko, Oleksandr; Nitsenko, Vitalii</t>
  </si>
  <si>
    <t>https://www.webofscience.com/api/gateway?GWVersion=2&amp;SrcAuth=InCites&amp;SrcApp=tsm_test&amp;DestApp=WOS_CPL&amp;DestLinkType=FullRecord&amp;KeyUT=ISI:000724582100001</t>
  </si>
  <si>
    <t>WOS:000815155100001</t>
  </si>
  <si>
    <t>Cavitation of Flow Field in Gear Pump</t>
  </si>
  <si>
    <t>Lin, Jing-Nan; Tseng, Yu-Ting; Chang, Yan-Zuo; Chou, Yu-An; Tsai, Go-Long; Lan, Tian-Syung</t>
  </si>
  <si>
    <t>SENSORS AND MATERIALS</t>
  </si>
  <si>
    <t>2293-2309</t>
  </si>
  <si>
    <t>https://www.webofscience.com/api/gateway?GWVersion=2&amp;SrcAuth=InCites&amp;SrcApp=tsm_test&amp;DestApp=WOS_CPL&amp;DestLinkType=FullRecord&amp;KeyUT=ISI:000815155100001</t>
  </si>
  <si>
    <t>WOS:000447730300003</t>
  </si>
  <si>
    <t>10.1108/HFF-09-2017-0349</t>
  </si>
  <si>
    <t>Buoyancy-induced flow and heat transfer in multilayered cavities with openings</t>
  </si>
  <si>
    <t>Wang, Jiaolin; Zhou, Ye; Deng, Qi-Hong</t>
  </si>
  <si>
    <t>INTERNATIONAL JOURNAL OF NUMERICAL METHODS FOR HEAT &amp; FLUID FLOW</t>
  </si>
  <si>
    <t>1774-1790</t>
  </si>
  <si>
    <t>https://www.webofscience.com/api/gateway?GWVersion=2&amp;SrcAuth=InCites&amp;SrcApp=tsm_test&amp;DestApp=WOS_CPL&amp;DestLinkType=FullRecord&amp;KeyUT=ISI:000447730300003</t>
  </si>
  <si>
    <t>WOS:000641451100004</t>
  </si>
  <si>
    <t>10.1016/j.ica.2021.120282</t>
  </si>
  <si>
    <t>Bioinspired manganese complex for room-temperature oxidation of primary amines to imines by t-butyl hydroperoxide</t>
  </si>
  <si>
    <t>Lei, Lin; Chen, Yaju; Feng, Zhenfeng; Deng, Chunyan; Xiao, Yepeng</t>
  </si>
  <si>
    <t>https://www.webofscience.com/api/gateway?GWVersion=2&amp;SrcAuth=InCites&amp;SrcApp=tsm_test&amp;DestApp=WOS_CPL&amp;DestLinkType=FullRecord&amp;KeyUT=ISI:000641451100004</t>
  </si>
  <si>
    <t>WOS:000794608200001</t>
  </si>
  <si>
    <t>10.3390/molecules27092877</t>
  </si>
  <si>
    <t>MEDLINE:35566228</t>
  </si>
  <si>
    <t>Bioactivity of Two Polyphenols Quercetin and Fisetin against Human Gastric Adenocarcinoma AGS Cells as Affected by Two Coexisting Proteins</t>
  </si>
  <si>
    <t>Wang, Bo; Wang, Jing; Zhao, Xin-Huai</t>
  </si>
  <si>
    <t>https://www.webofscience.com/api/gateway?GWVersion=2&amp;SrcAuth=InCites&amp;SrcApp=tsm_test&amp;DestApp=WOS_CPL&amp;DestLinkType=FullRecord&amp;KeyUT=ISI:000794608200001</t>
  </si>
  <si>
    <t>WOS:000855280300001</t>
  </si>
  <si>
    <t>10.1021/acsami.2c1297139285</t>
  </si>
  <si>
    <t>MEDLINE:35996209</t>
  </si>
  <si>
    <t>Bioactive NAD&lt;SUP&gt;+&lt;/SUP&gt; Regeneration Promoted by Multimetallic Nanoparticles Based on Graphene-Polymer Nanolayers</t>
  </si>
  <si>
    <t>Li, Xiangming; An, Qi; Ma, Zequn; Zhang, Yi; Chen, Xingyuan; Chai, Yu; Fu, Meng</t>
  </si>
  <si>
    <t>39285-39292</t>
  </si>
  <si>
    <t>https://www.webofscience.com/api/gateway?GWVersion=2&amp;SrcAuth=InCites&amp;SrcApp=tsm_test&amp;DestApp=WOS_CPL&amp;DestLinkType=FullRecord&amp;KeyUT=ISI:000855280300001</t>
  </si>
  <si>
    <t>WOS:000848429600001</t>
  </si>
  <si>
    <t>10.1021/acsami.2c12971</t>
  </si>
  <si>
    <t>Bioactive NAD plus Regeneration Promoted by Multimetallic Nanoparticles Based on Graphene-Polymer Nanolayers</t>
  </si>
  <si>
    <t>https://www.webofscience.com/api/gateway?GWVersion=2&amp;SrcAuth=InCites&amp;SrcApp=tsm_test&amp;DestApp=WOS_CPL&amp;DestLinkType=FullRecord&amp;KeyUT=ISI:000848429600001</t>
  </si>
  <si>
    <t>WOS:001026867300001</t>
  </si>
  <si>
    <t>10.1039/d3cc02337k</t>
  </si>
  <si>
    <t>MEDLINE:37439154</t>
  </si>
  <si>
    <t>Base-tuned selective 1,2-dichloromethylhydroxylation and 1,2-peroxyhydroxylation of 1,3-dienes via a tandem radical process</t>
  </si>
  <si>
    <t>Zhang, Jiantao; Zhu, Weiming; Zhou, Peng; Chen, Cui; Liu, Weibing</t>
  </si>
  <si>
    <t>9481-9484</t>
  </si>
  <si>
    <t>https://www.webofscience.com/api/gateway?GWVersion=2&amp;SrcAuth=InCites&amp;SrcApp=tsm_test&amp;DestApp=WOS_CPL&amp;DestLinkType=FullRecord&amp;KeyUT=ISI:001026867300001</t>
  </si>
  <si>
    <t>WOS:000457548200010</t>
  </si>
  <si>
    <t>10.1080/00958972.2018.1497163</t>
  </si>
  <si>
    <t>Ancillary ligand-controlled assembly of three coordination polymers: synthesis, characterization, luminescent, and catalytic properties</t>
  </si>
  <si>
    <t>JOURNAL OF COORDINATION CHEMISTRY</t>
  </si>
  <si>
    <t>16-18</t>
  </si>
  <si>
    <t>2632-2645</t>
  </si>
  <si>
    <t>https://www.webofscience.com/api/gateway?GWVersion=2&amp;SrcAuth=InCites&amp;SrcApp=tsm_test&amp;DestApp=WOS_CPL&amp;DestLinkType=FullRecord&amp;KeyUT=ISI:000457548200010</t>
  </si>
  <si>
    <t>WOS:001095565200001</t>
  </si>
  <si>
    <t>10.1016/j.ces.2023.119327</t>
  </si>
  <si>
    <t>Analytical study of unsteady two-layer combined electroosmotic and pressure-driven flow through a cylindrical microchannel with slip-dependent zeta potential</t>
  </si>
  <si>
    <t>Deng, Shuyan; Xiao, Tan; Liang, Cuixiang</t>
  </si>
  <si>
    <t>https://www.webofscience.com/api/gateway?GWVersion=2&amp;SrcAuth=InCites&amp;SrcApp=tsm_test&amp;DestApp=WOS_CPL&amp;DestLinkType=FullRecord&amp;KeyUT=ISI:001095565200001</t>
  </si>
  <si>
    <t>WOS:000496259500011</t>
  </si>
  <si>
    <t>10.5755/j01.ms.26.1.20310</t>
  </si>
  <si>
    <t>Analytical Study on Pulsed-Laser Processing for Acrylonitrile Butadiene Styrene/PolyVinyl Chloride</t>
  </si>
  <si>
    <t>Xiong, Chang-Wei; Ho, Ching-Yen; Qiao, Dongkai</t>
  </si>
  <si>
    <t>MATERIALS SCIENCE-MEDZIAGOTYRA</t>
  </si>
  <si>
    <t>77-82</t>
  </si>
  <si>
    <t>https://www.webofscience.com/api/gateway?GWVersion=2&amp;SrcAuth=InCites&amp;SrcApp=tsm_test&amp;DestApp=WOS_CPL&amp;DestLinkType=FullRecord&amp;KeyUT=ISI:000496259500011</t>
  </si>
  <si>
    <t>WOS:000602050600001</t>
  </si>
  <si>
    <t>10.3390/coatings10121151</t>
  </si>
  <si>
    <t>Analysis of Direct Optical Ablation and Sequent Thermal Ablation for the Ultrashort Pulsed Laser Photo-Thermal Micromachining</t>
  </si>
  <si>
    <t>Xiong, Chang-Wei; Ho, Ching-Yen; Qiao, Dong-Kai</t>
  </si>
  <si>
    <t>https://www.webofscience.com/api/gateway?GWVersion=2&amp;SrcAuth=InCites&amp;SrcApp=tsm_test&amp;DestApp=WOS_CPL&amp;DestLinkType=FullRecord&amp;KeyUT=ISI:000602050600001</t>
  </si>
  <si>
    <t>WOS:000356200300001</t>
  </si>
  <si>
    <t>10.1016/j.aam.2014.11.003</t>
  </si>
  <si>
    <t>An integral formula for the total mean curvature matrix</t>
  </si>
  <si>
    <t>Zeng, Chunna; Xu, WenXue; Zhou, Jiazu; Ma, Lei</t>
  </si>
  <si>
    <t>ADVANCES IN APPLIED MATHEMATICS</t>
  </si>
  <si>
    <t>https://www.webofscience.com/api/gateway?GWVersion=2&amp;SrcAuth=InCites&amp;SrcApp=tsm_test&amp;DestApp=WOS_CPL&amp;DestLinkType=FullRecord&amp;KeyUT=ISI:000356200300001</t>
  </si>
  <si>
    <t>WOS:000351492400020</t>
  </si>
  <si>
    <t>10.6023/cjoc201410008</t>
  </si>
  <si>
    <t>An Efficient Access to α-Dibromosubstituted Arylamides from β-Keto Arylamides</t>
  </si>
  <si>
    <t>Liu, Weibing; Chen, Cui; Qiu, Huihua</t>
  </si>
  <si>
    <t>450-454</t>
  </si>
  <si>
    <t>https://www.webofscience.com/api/gateway?GWVersion=2&amp;SrcAuth=InCites&amp;SrcApp=tsm_test&amp;DestApp=WOS_CPL&amp;DestLinkType=FullRecord&amp;KeyUT=ISI:000351492400020</t>
  </si>
  <si>
    <t>WOS:000471344300021</t>
  </si>
  <si>
    <t>10.1002/ente.201800932</t>
  </si>
  <si>
    <t>An Amorphous MnO2/Lithiated NiO Nanosheet Array as an Efficient Bifunctional Electrocatalyst for Iron Molten Air Batteries</t>
  </si>
  <si>
    <t>Liu, Shuzhi; Gao, Shengyao; Cui, Baochen; Xiang, Wei; Liu, Xianjun; Han, Wei; Zhang, Jianhua</t>
  </si>
  <si>
    <t>https://www.webofscience.com/api/gateway?GWVersion=2&amp;SrcAuth=InCites&amp;SrcApp=tsm_test&amp;DestApp=WOS_CPL&amp;DestLinkType=FullRecord&amp;KeyUT=ISI:000471344300021</t>
  </si>
  <si>
    <t>WOS:000552756900002</t>
  </si>
  <si>
    <t>An Access Selection Algorithm for Heterogeneous Wireless Networks Based on Optimal Resource Allocation</t>
  </si>
  <si>
    <t>Liang, Gen; Sun, Guoxi; Fang, Jingcheng; Guo, Xiaoxue; Yu, Hewei</t>
  </si>
  <si>
    <t>https://www.webofscience.com/api/gateway?GWVersion=2&amp;SrcAuth=InCites&amp;SrcApp=tsm_test&amp;DestApp=WOS_CPL&amp;DestLinkType=FullRecord&amp;KeyUT=ISI:000552756900002</t>
  </si>
  <si>
    <t>WOS:000847881700001</t>
  </si>
  <si>
    <t>10.3389/fpubh.2022.912128</t>
  </si>
  <si>
    <t>MEDLINE:36045738</t>
  </si>
  <si>
    <t>Adult attachment and trait anxiety among Chinese college students: A multiple mediation model</t>
  </si>
  <si>
    <t>Li, Xu; Sun, Peizhen; Li, Li</t>
  </si>
  <si>
    <t>https://www.webofscience.com/api/gateway?GWVersion=2&amp;SrcAuth=InCites&amp;SrcApp=tsm_test&amp;DestApp=WOS_CPL&amp;DestLinkType=FullRecord&amp;KeyUT=ISI:000847881700001</t>
  </si>
  <si>
    <t>WOS:000826732500005</t>
  </si>
  <si>
    <t>10.1016/j.crfs.2022.06.008</t>
  </si>
  <si>
    <t>MEDLINE:35799859</t>
  </si>
  <si>
    <t>Activities of the soluble and non-digestible longan (Dimocarpus longan Lour.) polysaccharides against HCT-116 cells as affected by a chemical selenylation</t>
  </si>
  <si>
    <t>Yu, Ya-Hui; Wang, Li; Zhang, Qiang; Zhang, Xiao-Nan; Zhao, Xin-huai</t>
  </si>
  <si>
    <t>1071-1083</t>
  </si>
  <si>
    <t>https://www.webofscience.com/api/gateway?GWVersion=2&amp;SrcAuth=InCites&amp;SrcApp=tsm_test&amp;DestApp=WOS_CPL&amp;DestLinkType=FullRecord&amp;KeyUT=ISI:000826732500005</t>
  </si>
  <si>
    <t>WOS:000341744800012</t>
  </si>
  <si>
    <t>10.1016/j.jnca.2014.05.009</t>
  </si>
  <si>
    <t>Achieving optimal admission control with dynamic scheduling in energy constrained network systems</t>
  </si>
  <si>
    <t>Fang, Weiwei; An, Zhulin; Shu, Lei; Liu, Qingyu; Xu, Yongjun; An, Yuan</t>
  </si>
  <si>
    <t>152-160</t>
  </si>
  <si>
    <t>https://www.webofscience.com/api/gateway?GWVersion=2&amp;SrcAuth=InCites&amp;SrcApp=tsm_test&amp;DestApp=WOS_CPL&amp;DestLinkType=FullRecord&amp;KeyUT=ISI:000341744800012</t>
  </si>
  <si>
    <t>WOS:000851919200001</t>
  </si>
  <si>
    <t>10.3390/su141710626</t>
  </si>
  <si>
    <t>Abusive Supervision and Turnover Intentions: A Mediation-Moderation Perspective</t>
  </si>
  <si>
    <t>Ali, Shahab; Pu, Yongjian; Shahzad, Farrukh; Hussain, Iftikhar; Zhang, Dawei; Fareed, Zeeshan; Hameed, Filza; Wang, Chunlei</t>
  </si>
  <si>
    <t>https://www.webofscience.com/api/gateway?GWVersion=2&amp;SrcAuth=InCites&amp;SrcApp=tsm_test&amp;DestApp=WOS_CPL&amp;DestLinkType=FullRecord&amp;KeyUT=ISI:000851919200001</t>
  </si>
  <si>
    <t>WOS:000861992400001</t>
  </si>
  <si>
    <t>10.21278/TOF.463033721</t>
  </si>
  <si>
    <t>AN IMMUNE DETECTOR-BASED METHOD FOR THE DIAGNOSIS OF COMPOUND FAULTS IN A PETROCHEMICAL PLANT</t>
  </si>
  <si>
    <t>Shao, Longqiu; Zhang, Qinghua; Lei, Gaowei; Su, Naiquan; Yuan, Penghui</t>
  </si>
  <si>
    <t>https://www.webofscience.com/api/gateway?GWVersion=2&amp;SrcAuth=InCites&amp;SrcApp=tsm_test&amp;DestApp=WOS_CPL&amp;DestLinkType=FullRecord&amp;KeyUT=ISI:000861992400001</t>
  </si>
  <si>
    <t>WOS:000333791300011</t>
  </si>
  <si>
    <t>10.1016/j.optcom.2014.01.027</t>
  </si>
  <si>
    <t>A variational solution to defect solitons in defect lattices</t>
  </si>
  <si>
    <t>60-67</t>
  </si>
  <si>
    <t>https://www.webofscience.com/api/gateway?GWVersion=2&amp;SrcAuth=InCites&amp;SrcApp=tsm_test&amp;DestApp=WOS_CPL&amp;DestLinkType=FullRecord&amp;KeyUT=ISI:000333791300011</t>
  </si>
  <si>
    <t>WOS:000850593200001</t>
  </si>
  <si>
    <t>10.1039/d2dt02480b</t>
  </si>
  <si>
    <t>MEDLINE:36069661</t>
  </si>
  <si>
    <t>A reusable ratiometric fluorescent probe for the detection and removal of doxycycline antibiotic demonstrated by environmental sample investigations</t>
  </si>
  <si>
    <t>Chen, Hongxia; Yuan, Chao; Peng, Junxiang; Sun, Mingtai; Liu, Shaoquan; Huang, Dejian; Wang, Suhua</t>
  </si>
  <si>
    <t>14458-14465</t>
  </si>
  <si>
    <t>https://www.webofscience.com/api/gateway?GWVersion=2&amp;SrcAuth=InCites&amp;SrcApp=tsm_test&amp;DestApp=WOS_CPL&amp;DestLinkType=FullRecord&amp;KeyUT=ISI:000850593200001</t>
  </si>
  <si>
    <t>WOS:000807571900005</t>
  </si>
  <si>
    <t>10.1016/j.fuel.2022.124505</t>
  </si>
  <si>
    <t>A prediction method of suspended natural gas hydrate saturation in sea area based on P-wave impedance</t>
  </si>
  <si>
    <t>Bao, Xiangsheng; Luo, Tianyu; Li, Huadong</t>
  </si>
  <si>
    <t>https://www.webofscience.com/api/gateway?GWVersion=2&amp;SrcAuth=InCites&amp;SrcApp=tsm_test&amp;DestApp=WOS_CPL&amp;DestLinkType=FullRecord&amp;KeyUT=ISI:000807571900005</t>
  </si>
  <si>
    <t>WOS:000494051000021</t>
  </si>
  <si>
    <t>10.1007/s00521-018-3862-x</t>
  </si>
  <si>
    <t>A non-intrusive load decomposition algorithm for residents</t>
  </si>
  <si>
    <t>8351-8358</t>
  </si>
  <si>
    <t>https://www.webofscience.com/api/gateway?GWVersion=2&amp;SrcAuth=InCites&amp;SrcApp=tsm_test&amp;DestApp=WOS_CPL&amp;DestLinkType=FullRecord&amp;KeyUT=ISI:000494051000021</t>
  </si>
  <si>
    <t>WOS:000876959300001</t>
  </si>
  <si>
    <t>10.1039/d2bm01134d</t>
  </si>
  <si>
    <t>MEDLINE:36317566</t>
  </si>
  <si>
    <t>A label-free electrochemical aptasensor based on platinum@palladium nanoparticles decorated with hemin-reduced graphene oxide as a signal amplifier for glypican-3 determination</t>
  </si>
  <si>
    <t>Li, Guiyin; Li, Wenzhan; Li, Shengnan; Li, Xinhao; Yao, Xiaoqing; Xue, Wen; Liang, Jintao; Chen, Jiejing; Zhou, Zhide</t>
  </si>
  <si>
    <t>6804-6817</t>
  </si>
  <si>
    <t>https://www.webofscience.com/api/gateway?GWVersion=2&amp;SrcAuth=InCites&amp;SrcApp=tsm_test&amp;DestApp=WOS_CPL&amp;DestLinkType=FullRecord&amp;KeyUT=ISI:000876959300001</t>
  </si>
  <si>
    <t>WOS:000890209700001</t>
  </si>
  <si>
    <t>10.3389/fpls.2022.1036719</t>
  </si>
  <si>
    <t>MEDLINE:36438126</t>
  </si>
  <si>
    <t>A banana transcriptional repressor MaAP2a participates in fruit starch degradation during postharvest ripening</t>
  </si>
  <si>
    <t>Xiao, Yunyi; Li, Ying; Ouyang, Lejun; Yin, Aiguo; Xu, Bo; Zhang, Ling; Chen, Jianye; Liu, Jinfeng</t>
  </si>
  <si>
    <t>https://www.webofscience.com/api/gateway?GWVersion=2&amp;SrcAuth=InCites&amp;SrcApp=tsm_test&amp;DestApp=WOS_CPL&amp;DestLinkType=FullRecord&amp;KeyUT=ISI:000890209700001</t>
  </si>
  <si>
    <t>WOS:000598456800001</t>
  </si>
  <si>
    <t>MEDLINE:33299392</t>
  </si>
  <si>
    <t>A User-Oriented Intelligent Access Selection Algorithm in Heterogeneous Wireless Networks</t>
  </si>
  <si>
    <t>Liang, Gen; Guo, Xiaoxue; Sun, Guoxi; Fang, Jingcheng</t>
  </si>
  <si>
    <t>COMPUTATIONAL INTELLIGENCE AND NEUROSCIENCE</t>
  </si>
  <si>
    <t>Neuroscience &amp; Behavior</t>
  </si>
  <si>
    <t>https://www.webofscience.com/api/gateway?GWVersion=2&amp;SrcAuth=InCites&amp;SrcApp=tsm_test&amp;DestApp=WOS_CPL&amp;DestLinkType=FullRecord&amp;KeyUT=ISI:000598456800001</t>
  </si>
  <si>
    <t>WOS:000600277000015</t>
  </si>
  <si>
    <t>10.2112/JCR-SI111-015.1</t>
  </si>
  <si>
    <t>A System Methodology and Its Application in Developing an Emergency Response Plan for Natural Gas Leakage on an Offshore Platform</t>
  </si>
  <si>
    <t>Wu, Xiaodong; Zhang, Jijun; Chen, Yingjun; Tang, Zhonglin</t>
  </si>
  <si>
    <t>JOURNAL OF COASTAL RESEARCH</t>
  </si>
  <si>
    <t>89-92</t>
  </si>
  <si>
    <t>https://www.webofscience.com/api/gateway?GWVersion=2&amp;SrcAuth=InCites&amp;SrcApp=tsm_test&amp;DestApp=WOS_CPL&amp;DestLinkType=FullRecord&amp;KeyUT=ISI:000600277000015</t>
  </si>
  <si>
    <t>WOS:000477612300022</t>
  </si>
  <si>
    <t>10.1007/s11036-018-1170-4</t>
  </si>
  <si>
    <t>A Novel Industrial Safety IoTs Architecture for External Corrosion Perception Based on Infrared</t>
  </si>
  <si>
    <t>Cong, Guangpei; Lu, Duhui; Lv, Yunrong; He, Yi</t>
  </si>
  <si>
    <t>1336-1345</t>
  </si>
  <si>
    <t>https://www.webofscience.com/api/gateway?GWVersion=2&amp;SrcAuth=InCites&amp;SrcApp=tsm_test&amp;DestApp=WOS_CPL&amp;DestLinkType=FullRecord&amp;KeyUT=ISI:000477612300022</t>
  </si>
  <si>
    <t>WOS:000778422000001</t>
  </si>
  <si>
    <t>10.3390/s22041343</t>
  </si>
  <si>
    <t>MEDLINE:35214243</t>
  </si>
  <si>
    <t>A Novel Data Sampling Driven Kalman Filter Is Designed by Combining the Characteristic Sampling of UKF and the Random Sampling of EnKF</t>
  </si>
  <si>
    <t>Cui, Tipo; Sun, Xiaohui; Wen, Chenglin</t>
  </si>
  <si>
    <t>https://www.webofscience.com/api/gateway?GWVersion=2&amp;SrcAuth=InCites&amp;SrcApp=tsm_test&amp;DestApp=WOS_CPL&amp;DestLinkType=FullRecord&amp;KeyUT=ISI:000778422000001</t>
  </si>
  <si>
    <t>WOS:000711898500001</t>
  </si>
  <si>
    <t>10.3390/pr9101695</t>
  </si>
  <si>
    <t>A New Semi-Quantitative Process Safety Assessment Method and Its Application for Fluorochemical Industry</t>
  </si>
  <si>
    <t>Cong, Guangpei; Lu, Duhui; Liu, Mei; Wang, Qi; Yu, Wei</t>
  </si>
  <si>
    <t>https://www.webofscience.com/api/gateway?GWVersion=2&amp;SrcAuth=InCites&amp;SrcApp=tsm_test&amp;DestApp=WOS_CPL&amp;DestLinkType=FullRecord&amp;KeyUT=ISI:000711898500001</t>
  </si>
  <si>
    <t>WOS:000764777400001</t>
  </si>
  <si>
    <t>10.3390/s22041315</t>
  </si>
  <si>
    <t>MEDLINE:35214217</t>
  </si>
  <si>
    <t>A New Method of Image Classification Based on Domain Adaptation</t>
  </si>
  <si>
    <t>Zhao, Fangwen; Liu, Weifeng; Wen, Chenglin</t>
  </si>
  <si>
    <t>https://www.webofscience.com/api/gateway?GWVersion=2&amp;SrcAuth=InCites&amp;SrcApp=tsm_test&amp;DestApp=WOS_CPL&amp;DestLinkType=FullRecord&amp;KeyUT=ISI:000764777400001</t>
  </si>
  <si>
    <t>WOS:000568825600023</t>
  </si>
  <si>
    <t>10.14102/j.cnki.0254-5861.2011-2697</t>
  </si>
  <si>
    <t>A 3D Supramolecular Cu(I) Compound Obtained by in situ Hydrolysis, Deaminization, Reduction and Self-assemble Reaction</t>
  </si>
  <si>
    <t>An Zhe; Teng Jun-Jiang</t>
  </si>
  <si>
    <t>1735-1739</t>
  </si>
  <si>
    <t>https://www.webofscience.com/api/gateway?GWVersion=2&amp;SrcAuth=InCites&amp;SrcApp=tsm_test&amp;DestApp=WOS_CPL&amp;DestLinkType=FullRecord&amp;KeyUT=ISI:000568825600023</t>
  </si>
  <si>
    <t>WOS:001063447200001</t>
  </si>
  <si>
    <t>10.1021/acsami.3c07169</t>
  </si>
  <si>
    <t>MEDLINE:37610705</t>
  </si>
  <si>
    <t>3D-Printed Intrinsically Stretchable Organic Electrochemical Synaptic Transistor Array</t>
  </si>
  <si>
    <t>Li, Xiaohong; Bi, Ran; Ou, Xingcheng; Han, Songjia; Sheng, Yu; Chen, Guoliang; Xie, Zhuang; Liu, Chuan; Yue, Wan; Wang, Yan; Hu, Weijie; Guo, Shuang-Zhuang</t>
  </si>
  <si>
    <t>41656-41665</t>
  </si>
  <si>
    <t>https://www.webofscience.com/api/gateway?GWVersion=2&amp;SrcAuth=InCites&amp;SrcApp=tsm_test&amp;DestApp=WOS_CPL&amp;DestLinkType=FullRecord&amp;KeyUT=ISI:001063447200001</t>
  </si>
  <si>
    <t>WOS:001028307400001</t>
  </si>
  <si>
    <t>10.3390/nano13131904</t>
  </si>
  <si>
    <t>MEDLINE:37446420</t>
  </si>
  <si>
    <t>Wood Cellulose Nanofibers Grafted with Poly(ε-caprolactone) Catalyzed by ZnEu-MOF for Functionalization and Surface Modification of PCL Films</t>
  </si>
  <si>
    <t>Pang, Jinying; Jiang, Tanlin; Ke, Zhilin; Xiao, Yu; Li, Weizhou; Zhang, Shuhua; Guo, Penghu</t>
  </si>
  <si>
    <t>https://www.webofscience.com/api/gateway?GWVersion=2&amp;SrcAuth=InCites&amp;SrcApp=tsm_test&amp;DestApp=WOS_CPL&amp;DestLinkType=FullRecord&amp;KeyUT=ISI:001028307400001</t>
  </si>
  <si>
    <t>WOS:000924440300001</t>
  </si>
  <si>
    <t>10.1002/mde.3802</t>
  </si>
  <si>
    <t>Who is better for single and double coupon promotion? Comparison from dual-channel and two-period</t>
  </si>
  <si>
    <t>Tian, Yingdong; Yang, Wensheng; Wen, Kun; Zhang, Dawei</t>
  </si>
  <si>
    <t>MANAGERIAL AND DECISION ECONOMICS</t>
  </si>
  <si>
    <t>2079-2093</t>
  </si>
  <si>
    <t>https://www.webofscience.com/api/gateway?GWVersion=2&amp;SrcAuth=InCites&amp;SrcApp=tsm_test&amp;DestApp=WOS_CPL&amp;DestLinkType=FullRecord&amp;KeyUT=ISI:000924440300001</t>
  </si>
  <si>
    <t>WOS:001048261900001</t>
  </si>
  <si>
    <t>10.1016/j.ijhydene.2022.06.003</t>
  </si>
  <si>
    <t>Which intermediate is more efficient for Ni- phyllosilicate: Ni(OH)2 or H4SiO4?</t>
  </si>
  <si>
    <t>Fan, Qinzhen; Chen, Yaqi; Liu, Qing</t>
  </si>
  <si>
    <t>24619-24627</t>
  </si>
  <si>
    <t>https://www.webofscience.com/api/gateway?GWVersion=2&amp;SrcAuth=InCites&amp;SrcApp=tsm_test&amp;DestApp=WOS_CPL&amp;DestLinkType=FullRecord&amp;KeyUT=ISI:001048261900001</t>
  </si>
  <si>
    <t>WOS:000781158600001</t>
  </si>
  <si>
    <t>10.3390/ma15072412</t>
  </si>
  <si>
    <t>MEDLINE:35407745</t>
  </si>
  <si>
    <t>Ways to Improve the Efficiency of Devices for Freezing of Small Products</t>
  </si>
  <si>
    <t>Bazaluk, Oleg; Struchaiev, Nikolai; Halko, Serhii; Miroshnyk, Oleksandr; Bondarenko, Larysa; Karaiev, Oleksandr; Nitsenko, Vitalii</t>
  </si>
  <si>
    <t>https://www.webofscience.com/api/gateway?GWVersion=2&amp;SrcAuth=InCites&amp;SrcApp=tsm_test&amp;DestApp=WOS_CPL&amp;DestLinkType=FullRecord&amp;KeyUT=ISI:000781158600001</t>
  </si>
  <si>
    <t>WOS:000365211600001</t>
  </si>
  <si>
    <t>WSNs-Based Mechanical Equipment State Monitoring and Fault Diagnosis in China</t>
  </si>
  <si>
    <t>Huang, Jianfeng; Chen, Guohua; Shu, Lei; Zhang, Qinghua; Wu, Xiaoling</t>
  </si>
  <si>
    <t>https://www.webofscience.com/api/gateway?GWVersion=2&amp;SrcAuth=InCites&amp;SrcApp=tsm_test&amp;DestApp=WOS_CPL&amp;DestLinkType=FullRecord&amp;KeyUT=ISI:000365211600001</t>
  </si>
  <si>
    <t>WOS:000921000200001</t>
  </si>
  <si>
    <t>10.1016/j.jnucmat.2022.154230</t>
  </si>
  <si>
    <t>Variant selection and morphology by the different cooling rates in Zr-xNb-0.4Mo alloys</t>
  </si>
  <si>
    <t>Cao, Yucheng; Xia, Liang; Feng, Pengfei; Wang, Siyuan; Qin, Wen; Chen, Ding</t>
  </si>
  <si>
    <t>https://www.webofscience.com/api/gateway?GWVersion=2&amp;SrcAuth=InCites&amp;SrcApp=tsm_test&amp;DestApp=WOS_CPL&amp;DestLinkType=FullRecord&amp;KeyUT=ISI:000921000200001</t>
  </si>
  <si>
    <t>WOS:000583802900123</t>
  </si>
  <si>
    <t>10.15376/biores.15.4.9155-9165</t>
  </si>
  <si>
    <t>Unexpected Chloro-functionalized Ionic liquids-promoted Selective Conversion of Cellulose into Levulinic Acid</t>
  </si>
  <si>
    <t>Ma, Hao; Qiao, Yanhui; Teng, Junjiang</t>
  </si>
  <si>
    <t>9155-9165</t>
  </si>
  <si>
    <t>https://www.webofscience.com/api/gateway?GWVersion=2&amp;SrcAuth=InCites&amp;SrcApp=tsm_test&amp;DestApp=WOS_CPL&amp;DestLinkType=FullRecord&amp;KeyUT=ISI:000583802900123</t>
  </si>
  <si>
    <t>WOS:000517990300039</t>
  </si>
  <si>
    <t>10.1039/c9dt04668b</t>
  </si>
  <si>
    <t>MEDLINE:31967140</t>
  </si>
  <si>
    <t>Tubular metal organic frameworks from the curvature of 2D-honeycombed metal coordination</t>
  </si>
  <si>
    <t>Bao, Junhui; Wu, Shanshan; Xu, Xin; Huang, Liping; Zhang, Liwei; Kim, Jehan; Zhou, Xiantai; Chen, Yaju; Ji, Hongbing; Huang, Zhegang</t>
  </si>
  <si>
    <t>2403-2406</t>
  </si>
  <si>
    <t>https://www.webofscience.com/api/gateway?GWVersion=2&amp;SrcAuth=InCites&amp;SrcApp=tsm_test&amp;DestApp=WOS_CPL&amp;DestLinkType=FullRecord&amp;KeyUT=ISI:000517990300039</t>
  </si>
  <si>
    <t>WOS:000640545600071</t>
  </si>
  <si>
    <t>10.3233/JIFS-189672</t>
  </si>
  <si>
    <t>Township recycling performance assessment based on fuzzy TOPSIS model: An empirical investigation using the artificial intelligence-based VIKOR approach</t>
  </si>
  <si>
    <t>Wang, Kuo-Yan</t>
  </si>
  <si>
    <t>JOURNAL OF INTELLIGENT &amp; FUZZY SYSTEMS</t>
  </si>
  <si>
    <t>8523-8529</t>
  </si>
  <si>
    <t>https://www.webofscience.com/api/gateway?GWVersion=2&amp;SrcAuth=InCites&amp;SrcApp=tsm_test&amp;DestApp=WOS_CPL&amp;DestLinkType=FullRecord&amp;KeyUT=ISI:000640545600071</t>
  </si>
  <si>
    <t>WOS:000345437900002</t>
  </si>
  <si>
    <t>10.1504/IJAHUC.2014.065154</t>
  </si>
  <si>
    <t>Touchware: a software-based technique for high-resolution multi-touch sensing devices</t>
  </si>
  <si>
    <t>Wu, Xiaoling; Heo, Hoon; Liu, Guangcong; Lee, Bangwon; Li, Jianjun; Shu, Lei; Zhang, Xiaobo; Lee, Sungyoung</t>
  </si>
  <si>
    <t>18-30</t>
  </si>
  <si>
    <t>https://www.webofscience.com/api/gateway?GWVersion=2&amp;SrcAuth=InCites&amp;SrcApp=tsm_test&amp;DestApp=WOS_CPL&amp;DestLinkType=FullRecord&amp;KeyUT=ISI:000345437900002</t>
  </si>
  <si>
    <t>WOS:000805338400001</t>
  </si>
  <si>
    <t>10.1080/15567036.2022.2081742</t>
  </si>
  <si>
    <t>Ti-Fe-Si/C composites as anode materials for high energy li-ion batteries</t>
  </si>
  <si>
    <t>Nuhu, Bage Alhamdu; Adun, Humphrey; Bamisile, Olusola; Mukhtar, Mustapha</t>
  </si>
  <si>
    <t>5154-5171</t>
  </si>
  <si>
    <t>https://www.webofscience.com/api/gateway?GWVersion=2&amp;SrcAuth=InCites&amp;SrcApp=tsm_test&amp;DestApp=WOS_CPL&amp;DestLinkType=FullRecord&amp;KeyUT=ISI:000805338400001</t>
  </si>
  <si>
    <t>WOS:000828085000001</t>
  </si>
  <si>
    <t>10.1021/acs.jafc.2c03860</t>
  </si>
  <si>
    <t>MEDLINE:35815596</t>
  </si>
  <si>
    <t>Three-Dimensional Quantitative Structure and Activity Relationship of Flavones on Their Hypochlorite Scavenging Capacity</t>
  </si>
  <si>
    <t>Yang, Xin; Wang, Tian; Zuvela, Petar; Sun, Mingtai; Xu, Chunyuhang; Zheng, Hongling; Wang, Xiang; Jing, Linzhi; Du, Ke; Wang, Suhua; Wong, Ming Wah; Huang, Dejian</t>
  </si>
  <si>
    <t>8799-8807</t>
  </si>
  <si>
    <t>https://www.webofscience.com/api/gateway?GWVersion=2&amp;SrcAuth=InCites&amp;SrcApp=tsm_test&amp;DestApp=WOS_CPL&amp;DestLinkType=FullRecord&amp;KeyUT=ISI:000828085000001</t>
  </si>
  <si>
    <t>WOS:000873744500001</t>
  </si>
  <si>
    <t>10.1039/d2ra05660g</t>
  </si>
  <si>
    <t>MEDLINE:36349153</t>
  </si>
  <si>
    <t>Theoretical study on the stability, ferroelectricity and photocatalytic properties of CaBiO3</t>
  </si>
  <si>
    <t>Xu, Xiang-Fu; Chen, Li-Fang; Xu, Hua-Kai; Lai, Guo-Xia; Hu, Su-Mei; Ji, Hong; Tang, Jia-Jun; Chen, Xing-Yuan; Zhu, Wei-Ling</t>
  </si>
  <si>
    <t>30764-30770</t>
  </si>
  <si>
    <t>https://www.webofscience.com/api/gateway?GWVersion=2&amp;SrcAuth=InCites&amp;SrcApp=tsm_test&amp;DestApp=WOS_CPL&amp;DestLinkType=FullRecord&amp;KeyUT=ISI:000873744500001</t>
  </si>
  <si>
    <t>WOS:000892326800001</t>
  </si>
  <si>
    <t>10.1039/d2cp04437d</t>
  </si>
  <si>
    <t>MEDLINE:36448558</t>
  </si>
  <si>
    <t>Theoretical study on ferroelectric nitrides with super-wurtzite structures for solar energy conversion applications</t>
  </si>
  <si>
    <t>Chen, Xing-Yuan; Yang, Jin-Long; Chen, Li-Fang; Xu, Hua-Kai; Chen, Jin-Man; Lai, Guo-Xia; Xu, Xiang-Fu; Ji, Hong; Tang, Jia-Jun; Zhao, Yu-Jun</t>
  </si>
  <si>
    <t>PHYSICAL CHEMISTRY CHEMICAL PHYSICS</t>
  </si>
  <si>
    <t>29570-29578</t>
  </si>
  <si>
    <t>https://www.webofscience.com/api/gateway?GWVersion=2&amp;SrcAuth=InCites&amp;SrcApp=tsm_test&amp;DestApp=WOS_CPL&amp;DestLinkType=FullRecord&amp;KeyUT=ISI:000892326800001</t>
  </si>
  <si>
    <t>WOS:000409548200061</t>
  </si>
  <si>
    <t>10.1039/c7ra08080h</t>
  </si>
  <si>
    <t>Theoretical investigation on proton transfer mechanism of extradiol dioxygenase</t>
  </si>
  <si>
    <t>Liu, Yang; Tu, Ningyu; Xie, Wenyu; Li, Youming</t>
  </si>
  <si>
    <t>43197-43205</t>
  </si>
  <si>
    <t>https://www.webofscience.com/api/gateway?GWVersion=2&amp;SrcAuth=InCites&amp;SrcApp=tsm_test&amp;DestApp=WOS_CPL&amp;DestLinkType=FullRecord&amp;KeyUT=ISI:000409548200061</t>
  </si>
  <si>
    <t>WOS:000672312200008</t>
  </si>
  <si>
    <t>10.1007/s10853-021-06243-z</t>
  </si>
  <si>
    <t>The influences of multiple factors for flexural performance of polypropylene: crystallization, crystal evolution, nanoparticles</t>
  </si>
  <si>
    <t>Wang, Weihua; Zhang, Wei; Liang, Bo</t>
  </si>
  <si>
    <t>15667-15683</t>
  </si>
  <si>
    <t>https://www.webofscience.com/api/gateway?GWVersion=2&amp;SrcAuth=InCites&amp;SrcApp=tsm_test&amp;DestApp=WOS_CPL&amp;DestLinkType=FullRecord&amp;KeyUT=ISI:000672312200008</t>
  </si>
  <si>
    <t>WOS:000637945900010</t>
  </si>
  <si>
    <t>10.1016/j.najef.2020.101300</t>
  </si>
  <si>
    <t>The dynamic investment and exit decisions of venture capitals</t>
  </si>
  <si>
    <t>Chen, Zhuming; Chen, Can; Lin, Tao; Chen, Xiaoguo</t>
  </si>
  <si>
    <t>NORTH AMERICAN JOURNAL OF ECONOMICS AND FINANCE</t>
  </si>
  <si>
    <t>https://www.webofscience.com/api/gateway?GWVersion=2&amp;SrcAuth=InCites&amp;SrcApp=tsm_test&amp;DestApp=WOS_CPL&amp;DestLinkType=FullRecord&amp;KeyUT=ISI:000637945900010</t>
  </si>
  <si>
    <t>WOS:000977422600001</t>
  </si>
  <si>
    <t>10.3390/buildings13040958</t>
  </si>
  <si>
    <t>The Progressive Collapse Resistance Mechanism of Conventional Island Shield Buildings in Nuclear Power Plants</t>
  </si>
  <si>
    <t>Pei, Qiang; Cai, Bangwen; Zhang, Luxi; Xue, Zhicheng; Qi, Pengfei; Cui, Di; Wang, Xueting</t>
  </si>
  <si>
    <t>BUILDINGS</t>
  </si>
  <si>
    <t>https://www.webofscience.com/api/gateway?GWVersion=2&amp;SrcAuth=InCites&amp;SrcApp=tsm_test&amp;DestApp=WOS_CPL&amp;DestLinkType=FullRecord&amp;KeyUT=ISI:000977422600001</t>
  </si>
  <si>
    <t>WOS:000835169600001</t>
  </si>
  <si>
    <t>10.1007/s11130-022-00994-z</t>
  </si>
  <si>
    <t>MEDLINE:35916997</t>
  </si>
  <si>
    <t>The Impact of Heat Treatment of Quercetin and Myricetin on their Activities to Alleviate the Acrylamide-Induced Cytotoxicity and Barrier Loss in IEC-6 Cells</t>
  </si>
  <si>
    <t>Fan, Jing; Zhang, Qiang; Zhao, Xin-Huai; Zhang, Na</t>
  </si>
  <si>
    <t>PLANT FOODS FOR HUMAN NUTRITION</t>
  </si>
  <si>
    <t>436-442</t>
  </si>
  <si>
    <t>https://www.webofscience.com/api/gateway?GWVersion=2&amp;SrcAuth=InCites&amp;SrcApp=tsm_test&amp;DestApp=WOS_CPL&amp;DestLinkType=FullRecord&amp;KeyUT=ISI:000835169600001</t>
  </si>
  <si>
    <t>WOS:001071723400001</t>
  </si>
  <si>
    <t>10.3390/fractalfract7090663</t>
  </si>
  <si>
    <t>The Impact of Fractal Gradation of Aggregate on the Mechanical and Durable Characteristics of Recycled Concrete</t>
  </si>
  <si>
    <t>Quan, Chang-Qing; Jiao, Chu-Jie; Chen, Wei-Zhi; Xue, Zhi-Cheng; Liang, Rui; Chen, Xue-Fei</t>
  </si>
  <si>
    <t>FRACTAL AND FRACTIONAL</t>
  </si>
  <si>
    <t>https://www.webofscience.com/api/gateway?GWVersion=2&amp;SrcAuth=InCites&amp;SrcApp=tsm_test&amp;DestApp=WOS_CPL&amp;DestLinkType=FullRecord&amp;KeyUT=ISI:001071723400001</t>
  </si>
  <si>
    <t>WOS:000663057000001</t>
  </si>
  <si>
    <t>10.1089/ees.2021.0011</t>
  </si>
  <si>
    <t>The Disposal of Sulfur and Oil-Contained Sludge Using Acidithiobacillus thiooxidans</t>
  </si>
  <si>
    <t>Jiang, Liwang; Hui, Xiaomin; Zhang, Dongqing; Huang, Yanqing; Ma, Wen; An, Lianying; Peng, Shaohong</t>
  </si>
  <si>
    <t>ENVIRONMENTAL ENGINEERING SCIENCE</t>
  </si>
  <si>
    <t>393-405</t>
  </si>
  <si>
    <t>https://www.webofscience.com/api/gateway?GWVersion=2&amp;SrcAuth=InCites&amp;SrcApp=tsm_test&amp;DestApp=WOS_CPL&amp;DestLinkType=FullRecord&amp;KeyUT=ISI:000663057000001</t>
  </si>
  <si>
    <t>WOS:001135962500001</t>
  </si>
  <si>
    <t>10.1016/j.plaphy.2023.108243</t>
  </si>
  <si>
    <t>MEDLINE:38048701</t>
  </si>
  <si>
    <t>Thaumatin-like protein family genes VfTLP4-3 and VfTLP5 are critical for faba bean's response to drought stress at the seedling stage</t>
  </si>
  <si>
    <t>Zhao, Yongguo; Yang, Xinyu; Zhang, Jiannan; Huang, Liqiong; Shi, Zechen; Tian, Zhitao; Sha, Aihua; Lu, Guangyuan</t>
  </si>
  <si>
    <t>https://www.webofscience.com/api/gateway?GWVersion=2&amp;SrcAuth=InCites&amp;SrcApp=tsm_test&amp;DestApp=WOS_CPL&amp;DestLinkType=FullRecord&amp;KeyUT=ISI:001135962500001</t>
  </si>
  <si>
    <t>WOS:000419407300052</t>
  </si>
  <si>
    <t>10.1016/j.fusengdes.2017.05.057</t>
  </si>
  <si>
    <t>TEM observation of dislocation loops induced by single and sequential helium/hydrogen irradiations in reduced-activation martensitic steel</t>
  </si>
  <si>
    <t>Yang, Zheng; Luo, Fengfeng; Zheng, Zhongcheng; Zhang, Weiping; Yu, Yanxia; Shen, Zhenyu; Guo, Liping; Suo, Jinping</t>
  </si>
  <si>
    <t>FUSION ENGINEERING AND DESIGN</t>
  </si>
  <si>
    <t>349-353</t>
  </si>
  <si>
    <t>https://www.webofscience.com/api/gateway?GWVersion=2&amp;SrcAuth=InCites&amp;SrcApp=tsm_test&amp;DestApp=WOS_CPL&amp;DestLinkType=FullRecord&amp;KeyUT=ISI:000419407300052</t>
  </si>
  <si>
    <t>WOS:000365933300002</t>
  </si>
  <si>
    <t>10.1246/cl.150756</t>
  </si>
  <si>
    <t>Synthesis of Functionalized 3-Bromoindenes via Pd(II)-catalyzed Tandem Reactions of o-(Alkynyl)styrenes: Taking Dioxygen as Sole Oxidant</t>
  </si>
  <si>
    <t>Zhou, Peng; Liu, Weibing; Qiu, Huihua</t>
  </si>
  <si>
    <t>CHEMISTRY LETTERS</t>
  </si>
  <si>
    <t>1637-1639</t>
  </si>
  <si>
    <t>https://www.webofscience.com/api/gateway?GWVersion=2&amp;SrcAuth=InCites&amp;SrcApp=tsm_test&amp;DestApp=WOS_CPL&amp;DestLinkType=FullRecord&amp;KeyUT=ISI:000365933300002</t>
  </si>
  <si>
    <t>WOS:000341821300005</t>
  </si>
  <si>
    <t>10.1080/15533174.2013.818022</t>
  </si>
  <si>
    <t>Synthesis and Crystal Structure of a New Cu(II) Compound with 2,5-Thiophenedicarboxylic Acid and 1,10-Phenanthroline</t>
  </si>
  <si>
    <t>An, Zhe; Zhu, Li-Hua; Hu, Ying-Shuang; Zhu, Ling</t>
  </si>
  <si>
    <t>21-23</t>
  </si>
  <si>
    <t>https://www.webofscience.com/api/gateway?GWVersion=2&amp;SrcAuth=InCites&amp;SrcApp=tsm_test&amp;DestApp=WOS_CPL&amp;DestLinkType=FullRecord&amp;KeyUT=ISI:000341821300005</t>
  </si>
  <si>
    <t>WOS:000438498400001</t>
  </si>
  <si>
    <t>10.1088/1612-202X/aacc03</t>
  </si>
  <si>
    <t>Suppression of collapse for optical beams by linear anisotropy</t>
  </si>
  <si>
    <t>Liang, Guo; Hu, Su-Mei; Yang, Zhen-Jun</t>
  </si>
  <si>
    <t>LASER PHYSICS LETTERS</t>
  </si>
  <si>
    <t>https://www.webofscience.com/api/gateway?GWVersion=2&amp;SrcAuth=InCites&amp;SrcApp=tsm_test&amp;DestApp=WOS_CPL&amp;DestLinkType=FullRecord&amp;KeyUT=ISI:000438498400001</t>
  </si>
  <si>
    <t>WOS:000682122100001</t>
  </si>
  <si>
    <t>Support vector machine classification model for color fastness to ironing of vat dyes</t>
  </si>
  <si>
    <t>Yu, Xinliang; Wang, Hanlu</t>
  </si>
  <si>
    <t>TEXTILE RESEARCH JOURNAL</t>
  </si>
  <si>
    <t>15-16</t>
  </si>
  <si>
    <t>1889-1899</t>
  </si>
  <si>
    <t>https://www.webofscience.com/api/gateway?GWVersion=2&amp;SrcAuth=InCites&amp;SrcApp=tsm_test&amp;DestApp=WOS_CPL&amp;DestLinkType=FullRecord&amp;KeyUT=ISI:000682122100001</t>
  </si>
  <si>
    <t>WOS:000502007000072</t>
  </si>
  <si>
    <t>10.1007/s10586-018-1839-2</t>
  </si>
  <si>
    <t>Super-resolution compressed sensing imaging algorithm based on sub-pixel shift</t>
  </si>
  <si>
    <t>Xu, Bing; Zhang, Xiaoping; Wu, Xianjun</t>
  </si>
  <si>
    <t>S8407-S8413</t>
  </si>
  <si>
    <t>https://www.webofscience.com/api/gateway?GWVersion=2&amp;SrcAuth=InCites&amp;SrcApp=tsm_test&amp;DestApp=WOS_CPL&amp;DestLinkType=FullRecord&amp;KeyUT=ISI:000502007000072</t>
  </si>
  <si>
    <t>WOS:000379049300001</t>
  </si>
  <si>
    <t>Study on the Mechanism of Rock Stress Sensitivity Using a Random Pore Network Simulation</t>
  </si>
  <si>
    <t>Chen, Qi; Liu, Quanwen; Tao, Zhengwu</t>
  </si>
  <si>
    <t>https://www.webofscience.com/api/gateway?GWVersion=2&amp;SrcAuth=InCites&amp;SrcApp=tsm_test&amp;DestApp=WOS_CPL&amp;DestLinkType=FullRecord&amp;KeyUT=ISI:000379049300001</t>
  </si>
  <si>
    <t>WOS:000954210100001</t>
  </si>
  <si>
    <t>10.3390/buildings13030820</t>
  </si>
  <si>
    <t>Study on the Bearing Capacity of Steel Formwork Concrete Columns</t>
  </si>
  <si>
    <t>Li, Shengqiang; Wang, Jin; Yu, Zhiwei; Li, Yadong; Guo, Hongyan</t>
  </si>
  <si>
    <t>https://www.webofscience.com/api/gateway?GWVersion=2&amp;SrcAuth=InCites&amp;SrcApp=tsm_test&amp;DestApp=WOS_CPL&amp;DestLinkType=FullRecord&amp;KeyUT=ISI:000954210100001</t>
  </si>
  <si>
    <t>WOS:000644854600003</t>
  </si>
  <si>
    <t>10.1134/S0965545X21030135</t>
  </si>
  <si>
    <t>Structure and Temperature Induced Crystallization of Natural Rubber with Different Milling Times</t>
  </si>
  <si>
    <t>Wang, Yueqiong; Zhao, Pengfei; Liu, Hongchao; Zhang, Fuquan; Li, Zechun; Xu, Tiwen; Gong, Wei; Liao, Shuangquan; Xu, Kui; Peng, Zheng; Liao, Lusheng</t>
  </si>
  <si>
    <t>POLYMER SCIENCE SERIES A</t>
  </si>
  <si>
    <t>228-237</t>
  </si>
  <si>
    <t>https://www.webofscience.com/api/gateway?GWVersion=2&amp;SrcAuth=InCites&amp;SrcApp=tsm_test&amp;DestApp=WOS_CPL&amp;DestLinkType=FullRecord&amp;KeyUT=ISI:000644854600003</t>
  </si>
  <si>
    <t>WOS:000893136700001</t>
  </si>
  <si>
    <t>10.1016/j.jtice.2022.104249</t>
  </si>
  <si>
    <t>Steering oxygen vacancies for the enhanced photocatalytic degradations of dyes and tetracycline over Cu, Yb co-doped SnO2 with efficient charge separation and transfer</t>
  </si>
  <si>
    <t>Yu, Zhenzhen; Liang, Ruowen; Zhou, Man; Yang, Kai; Mu, Ping; Lu, Kangqiang; Huang, Weiya; Ouyang, Shaobo; Li, Zhengquan; Yu, Changlin</t>
  </si>
  <si>
    <t>https://www.webofscience.com/api/gateway?GWVersion=2&amp;SrcAuth=InCites&amp;SrcApp=tsm_test&amp;DestApp=WOS_CPL&amp;DestLinkType=FullRecord&amp;KeyUT=ISI:000893136700001</t>
  </si>
  <si>
    <t>WOS:001059125600001</t>
  </si>
  <si>
    <t>10.1039/d3ra03565d</t>
  </si>
  <si>
    <t>MEDLINE:37681035</t>
  </si>
  <si>
    <t>Sodium phosphate solid base catalysts for production of novel biodiesel by transesterification reaction</t>
  </si>
  <si>
    <t>Zhao, Zhenglong; Wu, Wenwang; Jia, Lihua; Guo, Xiangfeng</t>
  </si>
  <si>
    <t>26700-26708</t>
  </si>
  <si>
    <t>https://www.webofscience.com/api/gateway?GWVersion=2&amp;SrcAuth=InCites&amp;SrcApp=tsm_test&amp;DestApp=WOS_CPL&amp;DestLinkType=FullRecord&amp;KeyUT=ISI:001059125600001</t>
  </si>
  <si>
    <t>WOS:001084113700001</t>
  </si>
  <si>
    <t>10.1016/j.patrec.2023.09.005</t>
  </si>
  <si>
    <t>Single-/Multi-Source Domain Adaptation via domain separation: A simple but effective method</t>
  </si>
  <si>
    <t>Cai, Ziyun; Zhang, Dandan; Zhang, Tengfei; Hu, Changhui; Jing, Xiao-Yuan</t>
  </si>
  <si>
    <t>PATTERN RECOGNITION LETTERS</t>
  </si>
  <si>
    <t>124-129</t>
  </si>
  <si>
    <t>https://www.webofscience.com/api/gateway?GWVersion=2&amp;SrcAuth=InCites&amp;SrcApp=tsm_test&amp;DestApp=WOS_CPL&amp;DestLinkType=FullRecord&amp;KeyUT=ISI:001084113700001</t>
  </si>
  <si>
    <t>WOS:000538983900005</t>
  </si>
  <si>
    <t>10.1007/s00500-020-05067-4</t>
  </si>
  <si>
    <t>Simultaneous localization and mapping of medical burn areas based on binocular vision and capsule networks</t>
  </si>
  <si>
    <t>18155-18171</t>
  </si>
  <si>
    <t>https://www.webofscience.com/api/gateway?GWVersion=2&amp;SrcAuth=InCites&amp;SrcApp=tsm_test&amp;DestApp=WOS_CPL&amp;DestLinkType=FullRecord&amp;KeyUT=ISI:000538983900005</t>
  </si>
  <si>
    <t>WOS:001147496400001</t>
  </si>
  <si>
    <t>10.1016/j.sna.2023.114937</t>
  </si>
  <si>
    <t>Silicon-based field-effect glucose biosensor based on reduced graphene oxide-carboxymethyl chitosan-platinum nanocomposite material modified LAPS</t>
  </si>
  <si>
    <t>Liang, Jintao; Huang, Qing; Wu, Liang; Wang, Liru; Sun, Lixian; Zhou, Zhide; Li, Guiyin</t>
  </si>
  <si>
    <t>SENSORS AND ACTUATORS A-PHYSICAL</t>
  </si>
  <si>
    <t>https://www.webofscience.com/api/gateway?GWVersion=2&amp;SrcAuth=InCites&amp;SrcApp=tsm_test&amp;DestApp=WOS_CPL&amp;DestLinkType=FullRecord&amp;KeyUT=ISI:001147496400001</t>
  </si>
  <si>
    <t>WOS:000960676500001</t>
  </si>
  <si>
    <t>10.1039/d2cy01909d</t>
  </si>
  <si>
    <t>Significantly boosted activity for styrene oxidation through simultaneous regulation of porosity and copper sites in microporous metal-organic framework Cu-BTC</t>
  </si>
  <si>
    <t>Guo, Penghu; Zhang, Shuhua; Cheng, Huicheng; Zeng, Xingye; Wang, Hanlu; Fischer, Roland A.; Muhler, Martin</t>
  </si>
  <si>
    <t>2728-2734</t>
  </si>
  <si>
    <t>https://www.webofscience.com/api/gateway?GWVersion=2&amp;SrcAuth=InCites&amp;SrcApp=tsm_test&amp;DestApp=WOS_CPL&amp;DestLinkType=FullRecord&amp;KeyUT=ISI:000960676500001</t>
  </si>
  <si>
    <t>WOS:000589448600008</t>
  </si>
  <si>
    <t>10.3934/ipi.2020059</t>
  </si>
  <si>
    <t>SPATIAL-FREQUENCY DOMAIN NONLOCAL TOTAL VARIATION FOR IMAGE DENOISING</t>
  </si>
  <si>
    <t>Hu, Haijuan; Froment, Jacques; Wang, Baoyan; Fan, Xiequan</t>
  </si>
  <si>
    <t>INVERSE PROBLEMS AND IMAGING</t>
  </si>
  <si>
    <t>1157-1184</t>
  </si>
  <si>
    <t>https://www.webofscience.com/api/gateway?GWVersion=2&amp;SrcAuth=InCites&amp;SrcApp=tsm_test&amp;DestApp=WOS_CPL&amp;DestLinkType=FullRecord&amp;KeyUT=ISI:000589448600008</t>
  </si>
  <si>
    <t>WOS:000778926500021</t>
  </si>
  <si>
    <t>10.1007/s11356-022-20046-y</t>
  </si>
  <si>
    <t>MEDLINE:35384541</t>
  </si>
  <si>
    <t>Removal of polybrominated diphenyl ethers in high impact polystyrene (HIPS) from waste TV sets</t>
  </si>
  <si>
    <t>Guo, Xinran; Peng, Shaohong; Jiang, Liwang; Mo, Xiaoning; Zhu, Yunhong; Liu, Yang; Cai, Kaihan; Song, Qingbin</t>
  </si>
  <si>
    <t>59317-59327</t>
  </si>
  <si>
    <t>https://www.webofscience.com/api/gateway?GWVersion=2&amp;SrcAuth=InCites&amp;SrcApp=tsm_test&amp;DestApp=WOS_CPL&amp;DestLinkType=FullRecord&amp;KeyUT=ISI:000778926500021</t>
  </si>
  <si>
    <t>WOS:000979110400001</t>
  </si>
  <si>
    <t>10.3390/app13084800</t>
  </si>
  <si>
    <t>Reliability Modeling of Products with Self-Recovery Features for Competing Failure Processes in Whole Life Cycle</t>
  </si>
  <si>
    <t>Wang, Xingang; Wang, Baoyan; Niu, Yiqun; He, Ziqiu</t>
  </si>
  <si>
    <t>https://www.webofscience.com/api/gateway?GWVersion=2&amp;SrcAuth=InCites&amp;SrcApp=tsm_test&amp;DestApp=WOS_CPL&amp;DestLinkType=FullRecord&amp;KeyUT=ISI:000979110400001</t>
  </si>
  <si>
    <t>WOS:001082953300001</t>
  </si>
  <si>
    <t>10.1007/s00216-023-04975-2</t>
  </si>
  <si>
    <t>MEDLINE:37837540</t>
  </si>
  <si>
    <t>Reduced graphene oxide-persimmon tannin/Pt@Pd nanozyme-based cascade colorimetric sensor for detection of 1,5-anhydroglucitol</t>
  </si>
  <si>
    <t>Li, Guiyin; Li, Xinhao; Xu, Wenfeng; Li, Shennan; Tan, Xiaohong; Liang, Jintao; Zhou, Zhide</t>
  </si>
  <si>
    <t>7103-7115</t>
  </si>
  <si>
    <t>https://www.webofscience.com/api/gateway?GWVersion=2&amp;SrcAuth=InCites&amp;SrcApp=tsm_test&amp;DestApp=WOS_CPL&amp;DestLinkType=FullRecord&amp;KeyUT=ISI:001082953300001</t>
  </si>
  <si>
    <t>WOS:001218144400001</t>
  </si>
  <si>
    <t>10.1016/j.scitotenv.2024.171557</t>
  </si>
  <si>
    <t>MEDLINE:38460704</t>
  </si>
  <si>
    <t>Recent advances in swine wastewater treatment technologies for resource recovery: A comprehensive review</t>
  </si>
  <si>
    <t>Zhou, Lingling; Liang, Ming; Zhang, Dongqing; Niu, Xiaojun; Li, Kai; Lin, Zitao; Luo, Xiaojun; Huang, Yuying</t>
  </si>
  <si>
    <t>https://www.webofscience.com/api/gateway?GWVersion=2&amp;SrcAuth=InCites&amp;SrcApp=tsm_test&amp;DestApp=WOS_CPL&amp;DestLinkType=FullRecord&amp;KeyUT=ISI:001218144400001</t>
  </si>
  <si>
    <t>WOS:000812030600025</t>
  </si>
  <si>
    <t>10.1080/10584587.2022.2072118</t>
  </si>
  <si>
    <t>Quantitative Characterization of the Lower Limit of the Physical Properties of Tight Oil Reservoirs in Nano-Material Porous Media</t>
  </si>
  <si>
    <t>Li, Jiajing; Fu, Guang; Liu, Zhe</t>
  </si>
  <si>
    <t>INTEGRATED FERROELECTRICS</t>
  </si>
  <si>
    <t>288-303</t>
  </si>
  <si>
    <t>https://www.webofscience.com/api/gateway?GWVersion=2&amp;SrcAuth=InCites&amp;SrcApp=tsm_test&amp;DestApp=WOS_CPL&amp;DestLinkType=FullRecord&amp;KeyUT=ISI:000812030600025</t>
  </si>
  <si>
    <t>WOS:000659298500004</t>
  </si>
  <si>
    <t>10.18494/SAM.2021.3203</t>
  </si>
  <si>
    <t>Project Design and Implementation of Face Recognition, Fever Detection, and Attendance Record Based on Sensing Technology</t>
  </si>
  <si>
    <t>Huang, Min-Chuan; Chen, I-Ping; Huang, Hsiang-Lin; Sung, Shih-Fu; Wang, Ai-Guo</t>
  </si>
  <si>
    <t>1787-1797</t>
  </si>
  <si>
    <t>https://www.webofscience.com/api/gateway?GWVersion=2&amp;SrcAuth=InCites&amp;SrcApp=tsm_test&amp;DestApp=WOS_CPL&amp;DestLinkType=FullRecord&amp;KeyUT=ISI:000659298500004</t>
  </si>
  <si>
    <t>WOS:000655384900001</t>
  </si>
  <si>
    <t>Preparation of multi-walled carbon nanotubes/high density polyethylene composites with enhanced properties by using a master batch method</t>
  </si>
  <si>
    <t>9_SUPPL</t>
  </si>
  <si>
    <t>S644-S654</t>
  </si>
  <si>
    <t>https://www.webofscience.com/api/gateway?GWVersion=2&amp;SrcAuth=InCites&amp;SrcApp=tsm_test&amp;DestApp=WOS_CPL&amp;DestLinkType=FullRecord&amp;KeyUT=ISI:000655384900001</t>
  </si>
  <si>
    <t>WOS:000907733200001</t>
  </si>
  <si>
    <t>10.1002/slct.202203411</t>
  </si>
  <si>
    <t>Preparation of TPU/GO/Mg-Al LDHs Hybrid Material With Enhancing Flame Retardancy and Smoke Suppression Performance</t>
  </si>
  <si>
    <t>Li, Shaoquan; Yang, Bo; Lin, Tingjian; Yao, Qi</t>
  </si>
  <si>
    <t>https://www.webofscience.com/api/gateway?GWVersion=2&amp;SrcAuth=InCites&amp;SrcApp=tsm_test&amp;DestApp=WOS_CPL&amp;DestLinkType=FullRecord&amp;KeyUT=ISI:000907733200001</t>
  </si>
  <si>
    <t>WOS:000691300900038</t>
  </si>
  <si>
    <t>10.1021/acsomega.1c02819</t>
  </si>
  <si>
    <t>MEDLINE:34471762</t>
  </si>
  <si>
    <t>Prediction Model between Emulsified Water Fractions and Physicochemical Properties of Crude Oil Based on the Exergy Loss Rate</t>
  </si>
  <si>
    <t>Wen, Jiangbo; Luo, Haijun; Ai, Gang</t>
  </si>
  <si>
    <t>21586-21594</t>
  </si>
  <si>
    <t>https://www.webofscience.com/api/gateway?GWVersion=2&amp;SrcAuth=InCites&amp;SrcApp=tsm_test&amp;DestApp=WOS_CPL&amp;DestLinkType=FullRecord&amp;KeyUT=ISI:000691300900038</t>
  </si>
  <si>
    <t>WOS:000811645900001</t>
  </si>
  <si>
    <t>10.3389/fenvs.2022.907701</t>
  </si>
  <si>
    <t>Policy Compliance and Ritual Maintenance Dilemma: Can Chinese Folk Temples' Air Pollution Control Measures Ensure Visitor Satisfaction?</t>
  </si>
  <si>
    <t>Wang, Kuo-Yan; Yu, Jing</t>
  </si>
  <si>
    <t>https://www.webofscience.com/api/gateway?GWVersion=2&amp;SrcAuth=InCites&amp;SrcApp=tsm_test&amp;DestApp=WOS_CPL&amp;DestLinkType=FullRecord&amp;KeyUT=ISI:000811645900001</t>
  </si>
  <si>
    <t>WOS:000865754800004</t>
  </si>
  <si>
    <t>10.1016/j.apsusc.2022.154429</t>
  </si>
  <si>
    <t>Plasmonic coated spindle-shaped MIL-88A(Fe) ternary composites heterojunction for photocatalytic degradation of tetracycline: Mechanism studies and theoretical calculation</t>
  </si>
  <si>
    <t>Tang, Jin; Yu, Xiaolong; Zhou, Rujin; Yin, Aiguo; Sun, Jianteng; Zhu, Lizhong</t>
  </si>
  <si>
    <t>https://www.webofscience.com/api/gateway?GWVersion=2&amp;SrcAuth=InCites&amp;SrcApp=tsm_test&amp;DestApp=WOS_CPL&amp;DestLinkType=FullRecord&amp;KeyUT=ISI:000865754800004</t>
  </si>
  <si>
    <t>WOS:000542601200017</t>
  </si>
  <si>
    <t>10.1016/j.jes.2020.03.011</t>
  </si>
  <si>
    <t>MEDLINE:32563481</t>
  </si>
  <si>
    <t>Physiological and biochemical responses of Microcystis aeruginosa to phosphine (PH3) under elevated CO2</t>
  </si>
  <si>
    <t>Niu, Xiaojun; Zhang, Dongqing; Zhang, Runyuan; Song, Qi; Li, Yankun; Wang, Mo</t>
  </si>
  <si>
    <t>171-178</t>
  </si>
  <si>
    <t>https://www.webofscience.com/api/gateway?GWVersion=2&amp;SrcAuth=InCites&amp;SrcApp=tsm_test&amp;DestApp=WOS_CPL&amp;DestLinkType=FullRecord&amp;KeyUT=ISI:000542601200017</t>
  </si>
  <si>
    <t>WOS:000812030600024</t>
  </si>
  <si>
    <t>10.1080/10584587.2022.2072116</t>
  </si>
  <si>
    <t>Petrophysical Properties of Tight Marl Reservoir and Its Influence on Fluid Percolation Capacity</t>
  </si>
  <si>
    <t>Liu, Zhe; Li, Wenke; Zhang, Lei; Li, Jiajing</t>
  </si>
  <si>
    <t>273-287</t>
  </si>
  <si>
    <t>https://www.webofscience.com/api/gateway?GWVersion=2&amp;SrcAuth=InCites&amp;SrcApp=tsm_test&amp;DestApp=WOS_CPL&amp;DestLinkType=FullRecord&amp;KeyUT=ISI:000812030600024</t>
  </si>
  <si>
    <t>WOS:000839770500001</t>
  </si>
  <si>
    <t>10.3390/math10152739</t>
  </si>
  <si>
    <t>Oscillation of Second Order Nonlinear Neutral Differential Equations</t>
  </si>
  <si>
    <t>Wu, Yingzhu; Yu, Yuanhong; Xiao, Jinsen</t>
  </si>
  <si>
    <t>https://www.webofscience.com/api/gateway?GWVersion=2&amp;SrcAuth=InCites&amp;SrcApp=tsm_test&amp;DestApp=WOS_CPL&amp;DestLinkType=FullRecord&amp;KeyUT=ISI:000839770500001</t>
  </si>
  <si>
    <t>WOS:000396510000010</t>
  </si>
  <si>
    <t>10.3837/tiis.2016.12.010</t>
  </si>
  <si>
    <t>Optimized Charging in Large-Scale Deployed WSNs with Mobile Charger</t>
  </si>
  <si>
    <t>Qin, Zhenquan; Lu, Bingxian; Zhu, Ming; Sun, Liang; Shu, Lei</t>
  </si>
  <si>
    <t>5307-5327</t>
  </si>
  <si>
    <t>https://www.webofscience.com/api/gateway?GWVersion=2&amp;SrcAuth=InCites&amp;SrcApp=tsm_test&amp;DestApp=WOS_CPL&amp;DestLinkType=FullRecord&amp;KeyUT=ISI:000396510000010</t>
  </si>
  <si>
    <t>WOS:000591671900001</t>
  </si>
  <si>
    <t>10.1002/fsn3.1989</t>
  </si>
  <si>
    <t>MEDLINE:33473287</t>
  </si>
  <si>
    <t>Optimization of fermentation conditions for production of l-arabinose isomerase of Lactobacillus plantarum WU14</t>
  </si>
  <si>
    <t>Sun, Zhijun; Miao, Tingting; Yin, Aiguo; Qiu, Hulin; Xiao, Yunyi; Li, Ying; Hai, Jinping; Xu, Bo</t>
  </si>
  <si>
    <t>FOOD SCIENCE &amp; NUTRITION</t>
  </si>
  <si>
    <t>230-243</t>
  </si>
  <si>
    <t>https://www.webofscience.com/api/gateway?GWVersion=2&amp;SrcAuth=InCites&amp;SrcApp=tsm_test&amp;DestApp=WOS_CPL&amp;DestLinkType=FullRecord&amp;KeyUT=ISI:000591671900001</t>
  </si>
  <si>
    <t>WOS:001142798000001</t>
  </si>
  <si>
    <t>10.1016/j.jhazmat.2023.133286</t>
  </si>
  <si>
    <t>MEDLINE:38134698</t>
  </si>
  <si>
    <t>One particle three targets: Phosphate anion-modified magnetic mesoporous silica with enhanced fluorescence for sensitive detection, efficient adsorption, and repeated removal of uranium (VI) ions</t>
  </si>
  <si>
    <t>Zhang, Jian; Gao, Yue; Hou, Jinjin; Guo, Jing; Shao, Zhaoshuai; Ming, Yuanhang; He, Lifang; Chen, Qian; Wang, Suhua; Zhang, Kui; Zhang, Zhongping</t>
  </si>
  <si>
    <t>https://www.webofscience.com/api/gateway?GWVersion=2&amp;SrcAuth=InCites&amp;SrcApp=tsm_test&amp;DestApp=WOS_CPL&amp;DestLinkType=FullRecord&amp;KeyUT=ISI:001142798000001</t>
  </si>
  <si>
    <t>WOS:000753951600011</t>
  </si>
  <si>
    <t>10.1021/acs.chemmater.1c02564</t>
  </si>
  <si>
    <t>On-Surface Synthesis of 2D Porphyrin-Based Covalent Organic Frameworks Using Terminal Alkynes</t>
  </si>
  <si>
    <t>Chen, Shenwei; Wang, Hao; Ou, Zengfu; Liu, Hao; Zhou, Jie; Hu, Peng; Wang, Yongqing; Zhong, Dingyong; Ji, Hongbing</t>
  </si>
  <si>
    <t>CHEMISTRY OF MATERIALS</t>
  </si>
  <si>
    <t>8677-8684</t>
  </si>
  <si>
    <t>https://www.webofscience.com/api/gateway?GWVersion=2&amp;SrcAuth=InCites&amp;SrcApp=tsm_test&amp;DestApp=WOS_CPL&amp;DestLinkType=FullRecord&amp;KeyUT=ISI:000753951600011</t>
  </si>
  <si>
    <t>WOS:000445642400001</t>
  </si>
  <si>
    <t>10.1142/S0218348X18500433</t>
  </si>
  <si>
    <t>ON THE BROADBAND POWER LINE COMMUNICATION SIGNALS' DYNAMIC FEATURES</t>
  </si>
  <si>
    <t>FRACTALS-COMPLEX GEOMETRY PATTERNS AND SCALING IN NATURE AND SOCIETY</t>
  </si>
  <si>
    <t>https://www.webofscience.com/api/gateway?GWVersion=2&amp;SrcAuth=InCites&amp;SrcApp=tsm_test&amp;DestApp=WOS_CPL&amp;DestLinkType=FullRecord&amp;KeyUT=ISI:000445642400001</t>
  </si>
  <si>
    <t>WOS:001054236400001</t>
  </si>
  <si>
    <t>10.1016/j.molliq.2023.121796</t>
  </si>
  <si>
    <t>Novel 4,40-Binaphthalimidyl derivatives with carboxyalkyl side chains: Synthesis, Aggregation-induced emission, Hydrogel and Cell imaging</t>
  </si>
  <si>
    <t>Wang, Zhen; Guo, Xiangfeng; Jia, Lihua; Zhao, Zhenlong; Yang, Rui; Zhang, Yu</t>
  </si>
  <si>
    <t>https://www.webofscience.com/api/gateway?GWVersion=2&amp;SrcAuth=InCites&amp;SrcApp=tsm_test&amp;DestApp=WOS_CPL&amp;DestLinkType=FullRecord&amp;KeyUT=ISI:001054236400001</t>
  </si>
  <si>
    <t>WOS:000551984200001</t>
  </si>
  <si>
    <t>Nonlinear Granger causality graph method for data-driven target attack in power cyber-physical systems</t>
  </si>
  <si>
    <t>Li, Qinxue; Xu, Bugong; Li, Shanbin; Liu, Yonggui; Xie, Xuhuan</t>
  </si>
  <si>
    <t>TRANSACTIONS OF THE INSTITUTE OF MEASUREMENT AND CONTROL</t>
  </si>
  <si>
    <t>549-566</t>
  </si>
  <si>
    <t>https://www.webofscience.com/api/gateway?GWVersion=2&amp;SrcAuth=InCites&amp;SrcApp=tsm_test&amp;DestApp=WOS_CPL&amp;DestLinkType=FullRecord&amp;KeyUT=ISI:000551984200001</t>
  </si>
  <si>
    <t>WOS:000858606400006</t>
  </si>
  <si>
    <t>10.1016/j.advengsoft.2022.103199</t>
  </si>
  <si>
    <t>Neural ordinary differential gray algorithm to forecasting nonlinear systems</t>
  </si>
  <si>
    <t>Chen, Z. Y.; Wang, Ruei-Yuan; Jiang, Rong; Chen, Timothy</t>
  </si>
  <si>
    <t>ADVANCES IN ENGINEERING SOFTWARE</t>
  </si>
  <si>
    <t>https://www.webofscience.com/api/gateway?GWVersion=2&amp;SrcAuth=InCites&amp;SrcApp=tsm_test&amp;DestApp=WOS_CPL&amp;DestLinkType=FullRecord&amp;KeyUT=ISI:000858606400006</t>
  </si>
  <si>
    <t>WOS:000709333600002</t>
  </si>
  <si>
    <t>10.1007/s11051-021-05336-9</t>
  </si>
  <si>
    <t>Nd&lt;SUP&gt;3+&lt;/SUP&gt;-doped β-Bi2O3/Bi2O2CO3 composite nanoplates fabricated via phase transformation and their superior visible light photocatalytic performance for removing phenols and dyes</t>
  </si>
  <si>
    <t>Liu, Xingqiang; Fan, Qizhe; Li, Fang; Wei, Longfu; Yu, Changlin</t>
  </si>
  <si>
    <t>https://www.webofscience.com/api/gateway?GWVersion=2&amp;SrcAuth=InCites&amp;SrcApp=tsm_test&amp;DestApp=WOS_CPL&amp;DestLinkType=FullRecord&amp;KeyUT=ISI:000709333600002</t>
  </si>
  <si>
    <t>WOS:000594633800001</t>
  </si>
  <si>
    <t>Multiattribute Access Selection Algorithm Supporting Service Characteristics and User Preferences in Heterogeneous Wireless Networks</t>
  </si>
  <si>
    <t>Guo, Xiaoxue; Omar, Mohd Hasbullah; Zaini, Khuzairi Mohd</t>
  </si>
  <si>
    <t>https://www.webofscience.com/api/gateway?GWVersion=2&amp;SrcAuth=InCites&amp;SrcApp=tsm_test&amp;DestApp=WOS_CPL&amp;DestLinkType=FullRecord&amp;KeyUT=ISI:000594633800001</t>
  </si>
  <si>
    <t>WOS:000814448200001</t>
  </si>
  <si>
    <t>10.1007/s44211-022-00138-y</t>
  </si>
  <si>
    <t>MEDLINE:35731470</t>
  </si>
  <si>
    <t>Multi-dentate chelation induces fluorescence enhancement of pyrene moiety for highly selective detection of Fe(III)</t>
  </si>
  <si>
    <t>Yuan, Yaru; Yu, Long; Liu, Qihua; Ma, Xiangyun; Zhang, Songlin; Sun, Mingtai; Wang, Suhua</t>
  </si>
  <si>
    <t>ANALYTICAL SCIENCES</t>
  </si>
  <si>
    <t>1095-1103</t>
  </si>
  <si>
    <t>https://www.webofscience.com/api/gateway?GWVersion=2&amp;SrcAuth=InCites&amp;SrcApp=tsm_test&amp;DestApp=WOS_CPL&amp;DestLinkType=FullRecord&amp;KeyUT=ISI:000814448200001</t>
  </si>
  <si>
    <t>WOS:001071576600001</t>
  </si>
  <si>
    <t>10.1007/s00299-023-03066-x</t>
  </si>
  <si>
    <t>MEDLINE:37747544</t>
  </si>
  <si>
    <t>Molecular characterization of oleosin genes in Cyperus esculentus, a Cyperaceae plant producing oil in underground tubers</t>
  </si>
  <si>
    <t>Zou, Zhi; Zheng, Yujiao; Zhang, Zhongtian; Xiao, Yanhua; Xie, Zhengnan; Chang, Lili; Zhang, Li; Zhao, Yongguo</t>
  </si>
  <si>
    <t>PLANT CELL REPORTS</t>
  </si>
  <si>
    <t>1791-1808</t>
  </si>
  <si>
    <t>https://www.webofscience.com/api/gateway?GWVersion=2&amp;SrcAuth=InCites&amp;SrcApp=tsm_test&amp;DestApp=WOS_CPL&amp;DestLinkType=FullRecord&amp;KeyUT=ISI:001071576600001</t>
  </si>
  <si>
    <t>WOS:000982760600001</t>
  </si>
  <si>
    <t>10.1016/j.matlet.2023.134333</t>
  </si>
  <si>
    <t>Mo-doped cobalt-manganese layered double hydroxide for oxygen evolution reaction</t>
  </si>
  <si>
    <t>Zhu, Hao; Wu, Qikai; Yu, Xiaolong; Zhao, Dengke; Zhou, Wei; Wang, Nan; Hou, Tingting; Li, Ligui</t>
  </si>
  <si>
    <t>https://www.webofscience.com/api/gateway?GWVersion=2&amp;SrcAuth=InCites&amp;SrcApp=tsm_test&amp;DestApp=WOS_CPL&amp;DestLinkType=FullRecord&amp;KeyUT=ISI:000982760600001</t>
  </si>
  <si>
    <t>WOS:000471686100014</t>
  </si>
  <si>
    <t>10.14102/j.cnki.0254-5861.2011-2120</t>
  </si>
  <si>
    <t>Mixed-ligands Self-assembly Strategy Affording a New 4-Fold Interpenetrated 3D Co(II)-based Coordination Polymer: Synthesis, Crystal Structure and Magnetic Property</t>
  </si>
  <si>
    <t>777-782</t>
  </si>
  <si>
    <t>https://www.webofscience.com/api/gateway?GWVersion=2&amp;SrcAuth=InCites&amp;SrcApp=tsm_test&amp;DestApp=WOS_CPL&amp;DestLinkType=FullRecord&amp;KeyUT=ISI:000471686100014</t>
  </si>
  <si>
    <t>WOS:000512513300001</t>
  </si>
  <si>
    <t>10.1080/15567036.2020.1716112</t>
  </si>
  <si>
    <t>Microwave-assisted calcined olivine catalyst steam reforming of tar for hydrogen production</t>
  </si>
  <si>
    <t>Xin, Shanzhi; Zhang, Youhua; Duan, Linhai; Cao, Shui; Meng, Xiuhong</t>
  </si>
  <si>
    <t>https://www.webofscience.com/api/gateway?GWVersion=2&amp;SrcAuth=InCites&amp;SrcApp=tsm_test&amp;DestApp=WOS_CPL&amp;DestLinkType=FullRecord&amp;KeyUT=ISI:000512513300001</t>
  </si>
  <si>
    <t>WOS:000946593300001</t>
  </si>
  <si>
    <t>10.1016/j.jnucmat.2023.154332</t>
  </si>
  <si>
    <t>Microstructure criterion for the preferential locations of helium bubble precipitation in a polycrystal</t>
  </si>
  <si>
    <t>Qin, W.; Chauhan, A. K.; Song, M.; Gu, D.; Li, T. L.; Zhu, W. L.; Szpunar, J. A.</t>
  </si>
  <si>
    <t>https://www.webofscience.com/api/gateway?GWVersion=2&amp;SrcAuth=InCites&amp;SrcApp=tsm_test&amp;DestApp=WOS_CPL&amp;DestLinkType=FullRecord&amp;KeyUT=ISI:000946593300001</t>
  </si>
  <si>
    <t>WOS:000400278100015</t>
  </si>
  <si>
    <t>10.1007/s11665-017-2652-4</t>
  </si>
  <si>
    <t>Microbial Activities' Influence on Three Kinds of Metal Material Corrosion Behaviors</t>
  </si>
  <si>
    <t>Li, Xia; Chen, Haiyan; Chen, Pimao; Qing, Chuangxing; Li, Huanyuan</t>
  </si>
  <si>
    <t>2102-2109</t>
  </si>
  <si>
    <t>https://www.webofscience.com/api/gateway?GWVersion=2&amp;SrcAuth=InCites&amp;SrcApp=tsm_test&amp;DestApp=WOS_CPL&amp;DestLinkType=FullRecord&amp;KeyUT=ISI:000400278100015</t>
  </si>
  <si>
    <t>WOS:000636785400004</t>
  </si>
  <si>
    <t>10.1016/j.colsurfa.2021.126366</t>
  </si>
  <si>
    <t>Mechanism and formation process of schwertmannite under electrochemical deposition</t>
  </si>
  <si>
    <t>Chen, Meiqin; Wu, Jingxiong; Sun, Jianteng; Li, Caihong; Mai, Xinyi; Lu, Guining; Dang, Zhi; Dou, Rongni; Niu, Xianchun</t>
  </si>
  <si>
    <t>https://www.webofscience.com/api/gateway?GWVersion=2&amp;SrcAuth=InCites&amp;SrcApp=tsm_test&amp;DestApp=WOS_CPL&amp;DestLinkType=FullRecord&amp;KeyUT=ISI:000636785400004</t>
  </si>
  <si>
    <t>WOS:000367496900002</t>
  </si>
  <si>
    <t>10.2320/matertrans.M2015176</t>
  </si>
  <si>
    <t>Mechanical Properties and Fracture Behavior of Titanium-Aluminum/Titanium Micro-Laminate Sheet Deposited by EB-PVD</t>
  </si>
  <si>
    <t>Wang, Gu-ping; Ma, Li; Zhang, Meng-Xian</t>
  </si>
  <si>
    <t>MATERIALS TRANSACTIONS</t>
  </si>
  <si>
    <t>1764-1770</t>
  </si>
  <si>
    <t>https://www.webofscience.com/api/gateway?GWVersion=2&amp;SrcAuth=InCites&amp;SrcApp=tsm_test&amp;DestApp=WOS_CPL&amp;DestLinkType=FullRecord&amp;KeyUT=ISI:000367496900002</t>
  </si>
  <si>
    <t>WOS:001015289900001</t>
  </si>
  <si>
    <t>10.3390/ma16124374</t>
  </si>
  <si>
    <t>MEDLINE:37374559</t>
  </si>
  <si>
    <t>Mechanical Properties and Crack Resistance of Basalt Fiber Self-Compacting High Strength Concrete: An Experimental Study</t>
  </si>
  <si>
    <t>Xue, Zhicheng; Qi, Pengfei; Yan, Ziran; Pei, Qiang; Zhong, Jintu; Zhan, Qinjian</t>
  </si>
  <si>
    <t>https://www.webofscience.com/api/gateway?GWVersion=2&amp;SrcAuth=InCites&amp;SrcApp=tsm_test&amp;DestApp=WOS_CPL&amp;DestLinkType=FullRecord&amp;KeyUT=ISI:001015289900001</t>
  </si>
  <si>
    <t>WOS:000971141400011</t>
  </si>
  <si>
    <t>10.7536/PC220718</t>
  </si>
  <si>
    <t>Materials for Hydrogen Peroxide Production via Photocatalysis</t>
  </si>
  <si>
    <t>Li, Feng; He, Qingyun; Li, Fang; Tang, Xiaolong; Yu, Changlin</t>
  </si>
  <si>
    <t>330-348</t>
  </si>
  <si>
    <t>https://www.webofscience.com/api/gateway?GWVersion=2&amp;SrcAuth=InCites&amp;SrcApp=tsm_test&amp;DestApp=WOS_CPL&amp;DestLinkType=FullRecord&amp;KeyUT=ISI:000971141400011</t>
  </si>
  <si>
    <t>WOS:001142977000001</t>
  </si>
  <si>
    <t>10.1021/acs.analchem.3c04878</t>
  </si>
  <si>
    <t>MEDLINE:38064655</t>
  </si>
  <si>
    <t>Machine Learning Algorithms for Intelligent Decision Recognition and Quantification of Cr(III) in Chromium Speciation</t>
  </si>
  <si>
    <t>Lu, Yunfei; Li, Xin; Yu, Long; Zhang, Songlin; Wang, Degui; Hao, Xiangyang; Sun, Mingtai; Wang, Suhua</t>
  </si>
  <si>
    <t>18635-18643</t>
  </si>
  <si>
    <t>https://www.webofscience.com/api/gateway?GWVersion=2&amp;SrcAuth=InCites&amp;SrcApp=tsm_test&amp;DestApp=WOS_CPL&amp;DestLinkType=FullRecord&amp;KeyUT=ISI:001142977000001</t>
  </si>
  <si>
    <t>WOS:000994990600001</t>
  </si>
  <si>
    <t>10.1039/d3cy00486d</t>
  </si>
  <si>
    <t>MOF-derived Fe2O3/MoSe2 composites for promoted electrocatalytic nitrogen fixation</t>
  </si>
  <si>
    <t>Huang, Liming; Tao, Leiming; Pang, Kui; He, Shuying; Zhu, Guanhua; Duan, Linhai; Wen, Chenglin; Yu, Changlin; Ji, Hongbing</t>
  </si>
  <si>
    <t>3629-3637</t>
  </si>
  <si>
    <t>https://www.webofscience.com/api/gateway?GWVersion=2&amp;SrcAuth=InCites&amp;SrcApp=tsm_test&amp;DestApp=WOS_CPL&amp;DestLinkType=FullRecord&amp;KeyUT=ISI:000994990600001</t>
  </si>
  <si>
    <t>WOS:000983230700002</t>
  </si>
  <si>
    <t>10.1186/s12911-023-02173-9</t>
  </si>
  <si>
    <t>MEDLINE:37147619</t>
  </si>
  <si>
    <t>MODILM: towards better complex diseases classification using a novel multi-omics data integration learning model</t>
  </si>
  <si>
    <t>Zhong, Yating; Peng, Yuzhong; Lin, Yanmei; Chen, Dingjia; Zhang, Hao; Zheng, Wen; Chen, Yuanyuan; Wu, Changliang</t>
  </si>
  <si>
    <t>BMC MEDICAL INFORMATICS AND DECISION MAKING</t>
  </si>
  <si>
    <t>https://www.webofscience.com/api/gateway?GWVersion=2&amp;SrcAuth=InCites&amp;SrcApp=tsm_test&amp;DestApp=WOS_CPL&amp;DestLinkType=FullRecord&amp;KeyUT=ISI:000983230700002</t>
  </si>
  <si>
    <t>WOS:000518345200003</t>
  </si>
  <si>
    <t>10.1007/s11042-020-08765-1</t>
  </si>
  <si>
    <t>Local and global aligned spatiotemporal attention network for video-based person re-identification</t>
  </si>
  <si>
    <t>Cheng, Li; Jing, Xiao-Yuan; Zhu, Xiaoke; Hu, Chang-Hui; Gao, Guangwei; Wu, Songsong</t>
  </si>
  <si>
    <t>34489-34512</t>
  </si>
  <si>
    <t>https://www.webofscience.com/api/gateway?GWVersion=2&amp;SrcAuth=InCites&amp;SrcApp=tsm_test&amp;DestApp=WOS_CPL&amp;DestLinkType=FullRecord&amp;KeyUT=ISI:000518345200003</t>
  </si>
  <si>
    <t>WOS:001045742200028</t>
  </si>
  <si>
    <t>10.1109/TMM.2022.3158072</t>
  </si>
  <si>
    <t>Learning to Learn With Variational Inference for Cross-Domain Image Classification</t>
  </si>
  <si>
    <t>Zhang, Lei; Du, Yingjun; Shen, Jiayi; Zhen, Xiantong</t>
  </si>
  <si>
    <t>3319-3328</t>
  </si>
  <si>
    <t>https://www.webofscience.com/api/gateway?GWVersion=2&amp;SrcAuth=InCites&amp;SrcApp=tsm_test&amp;DestApp=WOS_CPL&amp;DestLinkType=FullRecord&amp;KeyUT=ISI:001045742200028</t>
  </si>
  <si>
    <t>WOS:001009012800001</t>
  </si>
  <si>
    <t>10.1016/j.knosys.2023.110590</t>
  </si>
  <si>
    <t>Learning enhanced specific representations for multi-view feature learning</t>
  </si>
  <si>
    <t>Hao, Yaru; Jing, Xiao-Yuan; Chen, Runhang; Liu, Wei</t>
  </si>
  <si>
    <t>https://www.webofscience.com/api/gateway?GWVersion=2&amp;SrcAuth=InCites&amp;SrcApp=tsm_test&amp;DestApp=WOS_CPL&amp;DestLinkType=FullRecord&amp;KeyUT=ISI:001009012800001</t>
  </si>
  <si>
    <t>WOS:000396863400001</t>
  </si>
  <si>
    <t>Laboratory Research on Fracture-Supported Shielding Temporary Plugging Drill-In Fluid for Fractured and Fracture-Pore Type Reservoirs</t>
  </si>
  <si>
    <t>Liu, Dawei; Kang, Yili; Liu, Quanwen; Lei, Dengsheng; Zhang, Bo</t>
  </si>
  <si>
    <t>https://www.webofscience.com/api/gateway?GWVersion=2&amp;SrcAuth=InCites&amp;SrcApp=tsm_test&amp;DestApp=WOS_CPL&amp;DestLinkType=FullRecord&amp;KeyUT=ISI:000396863400001</t>
  </si>
  <si>
    <t>WOS:000800438200004</t>
  </si>
  <si>
    <t>10.12989/sss.2022.29.5.693</t>
  </si>
  <si>
    <t>LDI NN auxiliary modeling and control design for nonlinear systems</t>
  </si>
  <si>
    <t>Chen, Z. Y.; Wang, Ruei-yuan; Jiang, Rong; Chen, Timothy</t>
  </si>
  <si>
    <t>SMART STRUCTURES AND SYSTEMS</t>
  </si>
  <si>
    <t>693-703</t>
  </si>
  <si>
    <t>https://www.webofscience.com/api/gateway?GWVersion=2&amp;SrcAuth=InCites&amp;SrcApp=tsm_test&amp;DestApp=WOS_CPL&amp;DestLinkType=FullRecord&amp;KeyUT=ISI:000800438200004</t>
  </si>
  <si>
    <t>WOS:000805215800010</t>
  </si>
  <si>
    <t>10.1016/j.partic.2022.05.001</t>
  </si>
  <si>
    <t>Kinetic study of complicated anti-solvent and cooling crystallization of disodium 5'-ribonucleotide</t>
  </si>
  <si>
    <t>Zhao, Wang; Li, Binghui; Liu, Shiyuan; Deng, Yuehua; Zhang, Rui; Jiang, Yanbin</t>
  </si>
  <si>
    <t>PARTICUOLOGY</t>
  </si>
  <si>
    <t>103-112</t>
  </si>
  <si>
    <t>https://www.webofscience.com/api/gateway?GWVersion=2&amp;SrcAuth=InCites&amp;SrcApp=tsm_test&amp;DestApp=WOS_CPL&amp;DestLinkType=FullRecord&amp;KeyUT=ISI:000805215800010</t>
  </si>
  <si>
    <t>WOS:000881425100001</t>
  </si>
  <si>
    <t>10.3390/nano12213815</t>
  </si>
  <si>
    <t>MEDLINE:36364591</t>
  </si>
  <si>
    <t>Investigation of the Adsorption Process of Chromium (VI) Ions from Petrochemical Wastewater Using Nanomagnetic Carbon Materials</t>
  </si>
  <si>
    <t>Long, Wei; Chen, Zhilong; Chen, Xiwen; Zhong, Zhanye</t>
  </si>
  <si>
    <t>https://www.webofscience.com/api/gateway?GWVersion=2&amp;SrcAuth=InCites&amp;SrcApp=tsm_test&amp;DestApp=WOS_CPL&amp;DestLinkType=FullRecord&amp;KeyUT=ISI:000881425100001</t>
  </si>
  <si>
    <t>WOS:000991974800029</t>
  </si>
  <si>
    <t>10.1136/bmjopen-2022-065204</t>
  </si>
  <si>
    <t>MEDLINE:36958786</t>
  </si>
  <si>
    <t>Influencing factors of health resource allocation and utilisation before and after COVID-19 based on RIF-I-OLS decomposition method: a longitudinal retrospective study in Guangdong Province, China</t>
  </si>
  <si>
    <t>Wu, Qiaohui; Wu, Linjian; Liang, Xueqing; Xu, Jun; Wu, Weixuan; Xue, Yunlian</t>
  </si>
  <si>
    <t>BMJ OPEN</t>
  </si>
  <si>
    <t>https://www.webofscience.com/api/gateway?GWVersion=2&amp;SrcAuth=InCites&amp;SrcApp=tsm_test&amp;DestApp=WOS_CPL&amp;DestLinkType=FullRecord&amp;KeyUT=ISI:000991974800029</t>
  </si>
  <si>
    <t>WOS:001101369900065</t>
  </si>
  <si>
    <t>10.1038/s41598-023-46814-5</t>
  </si>
  <si>
    <t>MEDLINE:37935792</t>
  </si>
  <si>
    <t>Impact of ground surface subsidence caused by underground coal mining on natural gas pipeline</t>
  </si>
  <si>
    <t>Bazaluk, Oleg; Kuchyn, Oleksandr; Saik, Pavlo; Soltabayeva, Saule; Brui, Hanna; Lozynskyi, Vasyl; Cherniaiev, Oleksii</t>
  </si>
  <si>
    <t>https://www.webofscience.com/api/gateway?GWVersion=2&amp;SrcAuth=InCites&amp;SrcApp=tsm_test&amp;DestApp=WOS_CPL&amp;DestLinkType=FullRecord&amp;KeyUT=ISI:001101369900065</t>
  </si>
  <si>
    <t>WOS:001012826700001</t>
  </si>
  <si>
    <t>10.1007/s11998-023-00783-6</t>
  </si>
  <si>
    <t>Imidization of styrene-maleic anhydride copolymer for dispersing nano-SiO2 in water</t>
  </si>
  <si>
    <t>Xue, Tao; Yu, Caili; Zhou, Zhongqun; Zhang, Faai</t>
  </si>
  <si>
    <t>JOURNAL OF COATINGS TECHNOLOGY AND RESEARCH</t>
  </si>
  <si>
    <t>1867-1880</t>
  </si>
  <si>
    <t>https://www.webofscience.com/api/gateway?GWVersion=2&amp;SrcAuth=InCites&amp;SrcApp=tsm_test&amp;DestApp=WOS_CPL&amp;DestLinkType=FullRecord&amp;KeyUT=ISI:001012826700001</t>
  </si>
  <si>
    <t>WOS:000982475600054</t>
  </si>
  <si>
    <t>10.1109/TPAMI.2022.3218605</t>
  </si>
  <si>
    <t>MEDLINE:36318561</t>
  </si>
  <si>
    <t>Human Collective Intelligence Inspired Multi-View Representation Learning - Enabling View Communication by Simulating Human Communication Mechanism</t>
  </si>
  <si>
    <t>Jia, Xiaodong; Jing, Xiao-Yuan; Sun, Qixing; Chen, Songcan; Du, Bo; Zhang, David</t>
  </si>
  <si>
    <t>7412-7429</t>
  </si>
  <si>
    <t>https://www.webofscience.com/api/gateway?GWVersion=2&amp;SrcAuth=InCites&amp;SrcApp=tsm_test&amp;DestApp=WOS_CPL&amp;DestLinkType=FullRecord&amp;KeyUT=ISI:000982475600054</t>
  </si>
  <si>
    <t>WOS:000756427800014</t>
  </si>
  <si>
    <t>10.1166/jbn.2021.3215</t>
  </si>
  <si>
    <t>MEDLINE:34974867</t>
  </si>
  <si>
    <t>Highly Sensitive Electrochemical Aptasensor for Detection of Glypican-3 Using Hemin-Reduced Graphene Oxide-Platinum Nanoparticles Coupled with Conductive Reduced Graphene Oxide-Gold Nanoparticles</t>
  </si>
  <si>
    <t>Li, Guiyin; Li, Haimei; Chen, Wei; Chen, Huijiang; Wu, Guanxiong; Tan, Mingxiong; Liang, Jintao; Zhou, Zhide</t>
  </si>
  <si>
    <t>JOURNAL OF BIOMEDICAL NANOTECHNOLOGY</t>
  </si>
  <si>
    <t>2444-2454</t>
  </si>
  <si>
    <t>https://www.webofscience.com/api/gateway?GWVersion=2&amp;SrcAuth=InCites&amp;SrcApp=tsm_test&amp;DestApp=WOS_CPL&amp;DestLinkType=FullRecord&amp;KeyUT=ISI:000756427800014</t>
  </si>
  <si>
    <t>WOS:000907110900003</t>
  </si>
  <si>
    <t>10.1007/s11270-022-06005-w</t>
  </si>
  <si>
    <t>Highly Efficient Removal of Cadmium by Sulfur-Modified Biochar: Process and Mechanism</t>
  </si>
  <si>
    <t>Zhang, Kai; Chen, Yang; Fang, Zhanqiang</t>
  </si>
  <si>
    <t>https://www.webofscience.com/api/gateway?GWVersion=2&amp;SrcAuth=InCites&amp;SrcApp=tsm_test&amp;DestApp=WOS_CPL&amp;DestLinkType=FullRecord&amp;KeyUT=ISI:000907110900003</t>
  </si>
  <si>
    <t>WOS:001018525700001</t>
  </si>
  <si>
    <t>10.1016/j.jallcom.2023.170856</t>
  </si>
  <si>
    <t>High-performance CsPbI2Br perovskite solar cells based on excess CsBr and ultra thin MgF2 layer</t>
  </si>
  <si>
    <t>Chen, Chuanliang; Liu, Ke; Tao, Leiming; Hu, Qingsong</t>
  </si>
  <si>
    <t>https://www.webofscience.com/api/gateway?GWVersion=2&amp;SrcAuth=InCites&amp;SrcApp=tsm_test&amp;DestApp=WOS_CPL&amp;DestLinkType=FullRecord&amp;KeyUT=ISI:001018525700001</t>
  </si>
  <si>
    <t>WOS:000509743600010</t>
  </si>
  <si>
    <t>10.14102/j.cnki.0254-5861.2011-2391</t>
  </si>
  <si>
    <t>Geometrical Structures and Activities of Free Radical Scavenging Studies of Baicalein and Scutellarein</t>
  </si>
  <si>
    <t>Qiu Song-Shan; Jiang Cui-Cui; Zhou Ru-Jin; Li Chun-hai</t>
  </si>
  <si>
    <t>57-65</t>
  </si>
  <si>
    <t>https://www.webofscience.com/api/gateway?GWVersion=2&amp;SrcAuth=InCites&amp;SrcApp=tsm_test&amp;DestApp=WOS_CPL&amp;DestLinkType=FullRecord&amp;KeyUT=ISI:000509743600010</t>
  </si>
  <si>
    <t>WOS:000896229900001</t>
  </si>
  <si>
    <t>10.3390/ijerph192315942</t>
  </si>
  <si>
    <t>MEDLINE:36498014</t>
  </si>
  <si>
    <t>Geochemical Contamination, Speciation, and Bioaccessibility of Trace Metals in Road Dust of a Megacity (Guangzhou) in Southern China: Implications for Human Health</t>
  </si>
  <si>
    <t>Tang, Fei; Li, Zhi; Zhao, Yanping; Sun, Jia; Sun, Jianteng; Liu, Zhenghui; Xiao, Tangfu; Cui, Jinli</t>
  </si>
  <si>
    <t>https://www.webofscience.com/api/gateway?GWVersion=2&amp;SrcAuth=InCites&amp;SrcApp=tsm_test&amp;DestApp=WOS_CPL&amp;DestLinkType=FullRecord&amp;KeyUT=ISI:000896229900001</t>
  </si>
  <si>
    <t>WOS:000382305800012</t>
  </si>
  <si>
    <t>10.1080/15533174.2015.1137061</t>
  </si>
  <si>
    <t>Gas Adsorption and Luminescent Properties of a Porous pcu-Type Zn(II) Coordination Polymer</t>
  </si>
  <si>
    <t>An, Zhe; Wang, Jian</t>
  </si>
  <si>
    <t>1810-1814</t>
  </si>
  <si>
    <t>https://www.webofscience.com/api/gateway?GWVersion=2&amp;SrcAuth=InCites&amp;SrcApp=tsm_test&amp;DestApp=WOS_CPL&amp;DestLinkType=FullRecord&amp;KeyUT=ISI:000382305800012</t>
  </si>
  <si>
    <t>WOS:001010874700006</t>
  </si>
  <si>
    <t>10.12989/scs.2023.47.4.513</t>
  </si>
  <si>
    <t>GWO-based fuzzy modeling for nonlinear composite systems</t>
  </si>
  <si>
    <t>513-521</t>
  </si>
  <si>
    <t>https://www.webofscience.com/api/gateway?GWVersion=2&amp;SrcAuth=InCites&amp;SrcApp=tsm_test&amp;DestApp=WOS_CPL&amp;DestLinkType=FullRecord&amp;KeyUT=ISI:001010874700006</t>
  </si>
  <si>
    <t>WOS:001128883500001</t>
  </si>
  <si>
    <t>10.1039/d3ta06588j</t>
  </si>
  <si>
    <t>Free-standing multi-hierarchical MoC-based catalyst for pH-universal hydrogen evolution reaction at ultra-high current density</t>
  </si>
  <si>
    <t>Lu, Nan; Liang, Yue; Ren, Cai-Yun; Liang, Xue; Zhang, Yong-Chao; Zhu, Xiao-Dong; Gao, Jian</t>
  </si>
  <si>
    <t>1852-1861</t>
  </si>
  <si>
    <t>https://www.webofscience.com/api/gateway?GWVersion=2&amp;SrcAuth=InCites&amp;SrcApp=tsm_test&amp;DestApp=WOS_CPL&amp;DestLinkType=FullRecord&amp;KeyUT=ISI:001128883500001</t>
  </si>
  <si>
    <t>WOS:000793731100007</t>
  </si>
  <si>
    <t>10.1016/j.csite.2022.101980</t>
  </si>
  <si>
    <t>Free convection to cool a hot square block by embedding in center of a chamber by nanofluid and magnetohydrodynamic</t>
  </si>
  <si>
    <t>Sui, Dianjie; Mansir, Ibrahim B.; Gepreel, Khaled A.; Dahari, M.; Nguyen, Dinh Tuyen; Badran, Mohamed Fathy; Van Nguyen, Nhanh; Wae-hayee, Makatar; Zhan, Mingwang</t>
  </si>
  <si>
    <t>https://www.webofscience.com/api/gateway?GWVersion=2&amp;SrcAuth=InCites&amp;SrcApp=tsm_test&amp;DestApp=WOS_CPL&amp;DestLinkType=FullRecord&amp;KeyUT=ISI:000793731100007</t>
  </si>
  <si>
    <t>WOS:000732477300001</t>
  </si>
  <si>
    <t>10.1002/asjc.2675</t>
  </si>
  <si>
    <t>Fractional-order system identification based on an improved differential evolution algorithm</t>
  </si>
  <si>
    <t>Yu, Wei; Liang, HengHui; Chen, Rui; Wen, Chenglin; Luo, Ying</t>
  </si>
  <si>
    <t>ASIAN JOURNAL OF CONTROL</t>
  </si>
  <si>
    <t>2617-2631</t>
  </si>
  <si>
    <t>https://www.webofscience.com/api/gateway?GWVersion=2&amp;SrcAuth=InCites&amp;SrcApp=tsm_test&amp;DestApp=WOS_CPL&amp;DestLinkType=FullRecord&amp;KeyUT=ISI:000732477300001</t>
  </si>
  <si>
    <t>WOS:000758427400001</t>
  </si>
  <si>
    <t>10.1088/1361-6528/ac4f82</t>
  </si>
  <si>
    <t>MEDLINE:35086070</t>
  </si>
  <si>
    <t>Formation of carnation-like ZIF-9 nanostructure to achieve superior electrocatalytic oxygen evolution</t>
  </si>
  <si>
    <t>Li, Tianyang; Xu, Zhikun; Lin, Shuangyan</t>
  </si>
  <si>
    <t>https://www.webofscience.com/api/gateway?GWVersion=2&amp;SrcAuth=InCites&amp;SrcApp=tsm_test&amp;DestApp=WOS_CPL&amp;DestLinkType=FullRecord&amp;KeyUT=ISI:000758427400001</t>
  </si>
  <si>
    <t>WOS:000695641400005</t>
  </si>
  <si>
    <t>10.1142/S0217979221502155</t>
  </si>
  <si>
    <t>First-principles study on the elastic, electronic and photocatalytic properties of multiferroic material InFeO3 under strain</t>
  </si>
  <si>
    <t>Xu, Xiang-Fu; Lai, Guo-Xia; Su, Kun-Ren; Wang, Han-Lu; Hu, Su-Mei; Zhu, Wei-Ling; Tang, Jia-Jun; Ji, Hong; Chen, Xing-Yuan</t>
  </si>
  <si>
    <t>https://www.webofscience.com/api/gateway?GWVersion=2&amp;SrcAuth=InCites&amp;SrcApp=tsm_test&amp;DestApp=WOS_CPL&amp;DestLinkType=FullRecord&amp;KeyUT=ISI:000695641400005</t>
  </si>
  <si>
    <t>WOS:000683032300005</t>
  </si>
  <si>
    <t>10.1016/j.mtcomm.2021.102406</t>
  </si>
  <si>
    <t>First-principles investigation of the elastic, photocatalytic and ferroelectric properties of LiNbO3-type LiSbO3 under high pressure</t>
  </si>
  <si>
    <t>Su, Kun-Ren; Xu, Xiang-Fu; Lai, Guo-Xia; Hu, Su-Mei; Zhu, Wei-Ling; Tang, Jia-Jun; Chen, Xing-Yuan</t>
  </si>
  <si>
    <t>https://www.webofscience.com/api/gateway?GWVersion=2&amp;SrcAuth=InCites&amp;SrcApp=tsm_test&amp;DestApp=WOS_CPL&amp;DestLinkType=FullRecord&amp;KeyUT=ISI:000683032300005</t>
  </si>
  <si>
    <t>WOS:000779488200004</t>
  </si>
  <si>
    <t>Fine Geological Modeling of Complex Fault Block Reservoir Based on Deep Learning</t>
  </si>
  <si>
    <t>https://www.webofscience.com/api/gateway?GWVersion=2&amp;SrcAuth=InCites&amp;SrcApp=tsm_test&amp;DestApp=WOS_CPL&amp;DestLinkType=FullRecord&amp;KeyUT=ISI:000779488200004</t>
  </si>
  <si>
    <t>WOS:000996616700001</t>
  </si>
  <si>
    <t>10.3390/foods12102089</t>
  </si>
  <si>
    <t>MEDLINE:37238907</t>
  </si>
  <si>
    <t>Feasibility Study of Combining Hyperspectral Imaging with Deep Learning for Chestnut-Quality Detection</t>
  </si>
  <si>
    <t>Zhong, Qiongda; Zhang, Hu; Tang, Shuqi; Li, Peng; Lin, Caixia; Zhang, Ling; Zhong, Nan</t>
  </si>
  <si>
    <t>https://www.webofscience.com/api/gateway?GWVersion=2&amp;SrcAuth=InCites&amp;SrcApp=tsm_test&amp;DestApp=WOS_CPL&amp;DestLinkType=FullRecord&amp;KeyUT=ISI:000996616700001</t>
  </si>
  <si>
    <t>WOS:001104078000001</t>
  </si>
  <si>
    <t>10.1016/j.jssc.2023.124399</t>
  </si>
  <si>
    <t>Fabrication of directly 2D Z-scheme CuTiO3/g-C3N4 with high photocatalytic activities for CO2 reduction and hydrogen production</t>
  </si>
  <si>
    <t>Li, Fang; Xie, Shuting; Zhou, Yu; Wu, Zeling; Wang, Qiaojun; Wu, Peiwei; Huang, Haohui; He, Qingyun; Li, Feng; Zhao, Kaiyan; An, Yani; Wang, Hui; Yu, Changlin</t>
  </si>
  <si>
    <t>https://www.webofscience.com/api/gateway?GWVersion=2&amp;SrcAuth=InCites&amp;SrcApp=tsm_test&amp;DestApp=WOS_CPL&amp;DestLinkType=FullRecord&amp;KeyUT=ISI:001104078000001</t>
  </si>
  <si>
    <t>WOS:000392793500079</t>
  </si>
  <si>
    <t>10.1016/j.physa.2016.11.131</t>
  </si>
  <si>
    <t>European option pricing under the Student's t noise with jumps</t>
  </si>
  <si>
    <t>PHYSICA A-STATISTICAL MECHANICS AND ITS APPLICATIONS</t>
  </si>
  <si>
    <t>848-858</t>
  </si>
  <si>
    <t>https://www.webofscience.com/api/gateway?GWVersion=2&amp;SrcAuth=InCites&amp;SrcApp=tsm_test&amp;DestApp=WOS_CPL&amp;DestLinkType=FullRecord&amp;KeyUT=ISI:000392793500079</t>
  </si>
  <si>
    <t>WOS:001091857400001</t>
  </si>
  <si>
    <t>10.1039/d3ta04394k</t>
  </si>
  <si>
    <t>Enhancing energy extraction from water microdroplets through synergistic electrokinetic and galvanic effects</t>
  </si>
  <si>
    <t>Li, Haitao; Wang, Wenxing; Li, Xiangming; Raja Mogan, Tharishinny; Xu, Linan; Lee, Hiang Kwee; Han, Jie</t>
  </si>
  <si>
    <t>24272-24280</t>
  </si>
  <si>
    <t>https://www.webofscience.com/api/gateway?GWVersion=2&amp;SrcAuth=InCites&amp;SrcApp=tsm_test&amp;DestApp=WOS_CPL&amp;DestLinkType=FullRecord&amp;KeyUT=ISI:001091857400001</t>
  </si>
  <si>
    <t>WOS:000825843800005</t>
  </si>
  <si>
    <t>10.1007/s10489-022-03635-9</t>
  </si>
  <si>
    <t>Enhanced sooty tern optimization algorithm using multiple search guidance strategies and multiple position update modes for solving optimization problems</t>
  </si>
  <si>
    <t>He, Jieguang; Peng, Zhiping; Cui, Delong; Qiu, Jingbo; Li, Qirui; Zhang, Hao</t>
  </si>
  <si>
    <t>6763-6799</t>
  </si>
  <si>
    <t>https://www.webofscience.com/api/gateway?GWVersion=2&amp;SrcAuth=InCites&amp;SrcApp=tsm_test&amp;DestApp=WOS_CPL&amp;DestLinkType=FullRecord&amp;KeyUT=ISI:000825843800005</t>
  </si>
  <si>
    <t>WOS:000663753900008</t>
  </si>
  <si>
    <t>10.1016/j.ijleo.2021.166781</t>
  </si>
  <si>
    <t>Enhanced light absorption in monolayer tungsten disulfide with dielectric Bragg reflector and metallic thin film</t>
  </si>
  <si>
    <t>Luo, Guo-Ping; Chen, Xing-Yuan; Hu, Su-Mei; Zhu, Wei-Ling</t>
  </si>
  <si>
    <t>https://www.webofscience.com/api/gateway?GWVersion=2&amp;SrcAuth=InCites&amp;SrcApp=tsm_test&amp;DestApp=WOS_CPL&amp;DestLinkType=FullRecord&amp;KeyUT=ISI:000663753900008</t>
  </si>
  <si>
    <t>WOS:001005056400001</t>
  </si>
  <si>
    <t>10.1007/s00500-023-08577-z</t>
  </si>
  <si>
    <t>MEDLINE:37362274</t>
  </si>
  <si>
    <t>Enhanced crow search algorithm with multi-stage search integration for global optimization problems</t>
  </si>
  <si>
    <t>He, Jieguang; Peng, Zhiping; Zhang, Lei; Zuo, Liyun; Cui, Delong; Li, Qirui</t>
  </si>
  <si>
    <t>14877-14907</t>
  </si>
  <si>
    <t>https://www.webofscience.com/api/gateway?GWVersion=2&amp;SrcAuth=InCites&amp;SrcApp=tsm_test&amp;DestApp=WOS_CPL&amp;DestLinkType=FullRecord&amp;KeyUT=ISI:001005056400001</t>
  </si>
  <si>
    <t>WOS:000932648000001</t>
  </si>
  <si>
    <t>10.1007/s11814-022-1223-z</t>
  </si>
  <si>
    <t>Enhanced CO2/N2 separation performance in HP-Cu-BTCs by modifying the open-metal sites and porosity using added templates</t>
  </si>
  <si>
    <t>Yang, Ping; Zhou, Rujin; Zhang, Youhua; Cao, Shui; Zhang, Dan; Ji, Hongbing; Duan, Linhai; Meng, Xiuhong</t>
  </si>
  <si>
    <t>675-692</t>
  </si>
  <si>
    <t>https://www.webofscience.com/api/gateway?GWVersion=2&amp;SrcAuth=InCites&amp;SrcApp=tsm_test&amp;DestApp=WOS_CPL&amp;DestLinkType=FullRecord&amp;KeyUT=ISI:000932648000001</t>
  </si>
  <si>
    <t>WOS:001170522500001</t>
  </si>
  <si>
    <t>10.1016/j.microc.2024.109927</t>
  </si>
  <si>
    <t>Electrochemical Biosensor for the detection of low density lipoprotein based on gold nanoparticles mediated bi-enzymes catalytic silver deposition reaction</t>
  </si>
  <si>
    <t>Luo, Ruiyu; Li, Jinghua; Huang, Guoying; Li, Guiyin; Guo, Shibin; Yuan, Yulin</t>
  </si>
  <si>
    <t>https://www.webofscience.com/api/gateway?GWVersion=2&amp;SrcAuth=InCites&amp;SrcApp=tsm_test&amp;DestApp=WOS_CPL&amp;DestLinkType=FullRecord&amp;KeyUT=ISI:001170522500001</t>
  </si>
  <si>
    <t>WOS:001071429900001</t>
  </si>
  <si>
    <t>10.1016/j.apsusc.2022.156025</t>
  </si>
  <si>
    <t>Efficient carbon monoxide electroreduction on two-dimensional transition metal phosphides: A computational study</t>
  </si>
  <si>
    <t>Zhou, Shangqi; Wang, Zhongxu; Zhao, Zhifeng; Su, Zhanhua; Cai, Qinghai; Zhao, Jingxiang</t>
  </si>
  <si>
    <t>https://www.webofscience.com/api/gateway?GWVersion=2&amp;SrcAuth=InCites&amp;SrcApp=tsm_test&amp;DestApp=WOS_CPL&amp;DestLinkType=FullRecord&amp;KeyUT=ISI:001071429900001</t>
  </si>
  <si>
    <t>WOS:000771905300001</t>
  </si>
  <si>
    <t>10.3390/ijerph19041949</t>
  </si>
  <si>
    <t>MEDLINE:35206138</t>
  </si>
  <si>
    <t>Effects of Sulfamethazine and Cupric Ion on Treatment of Anaerobically Digested Swine Wastewater with Growing Duckweed</t>
  </si>
  <si>
    <t>Xiao, Yu; Yang, Chunping; Cheng, Jay J.</t>
  </si>
  <si>
    <t>https://www.webofscience.com/api/gateway?GWVersion=2&amp;SrcAuth=InCites&amp;SrcApp=tsm_test&amp;DestApp=WOS_CPL&amp;DestLinkType=FullRecord&amp;KeyUT=ISI:000771905300001</t>
  </si>
  <si>
    <t>WOS:000664889500028</t>
  </si>
  <si>
    <t>10.1166/sam.2021.3890</t>
  </si>
  <si>
    <t>Effects of Sizes and Anisotropy Constants of Magnetic Nanoparticles on Hyperthermia Temperature Increase with Time</t>
  </si>
  <si>
    <t>Qiao, Dongkai; Deng, Yu; Ho, Chia-Chieh; Ho, Ching-Yen; Chen, Bor-Chyuan; Wen, Mao-Yu; Xiong, Chang-Wei</t>
  </si>
  <si>
    <t>SCIENCE OF ADVANCED MATERIALS</t>
  </si>
  <si>
    <t>718-723</t>
  </si>
  <si>
    <t>https://www.webofscience.com/api/gateway?GWVersion=2&amp;SrcAuth=InCites&amp;SrcApp=tsm_test&amp;DestApp=WOS_CPL&amp;DestLinkType=FullRecord&amp;KeyUT=ISI:000664889500028</t>
  </si>
  <si>
    <t>WOS:000714435100012</t>
  </si>
  <si>
    <t>10.1016/j.idairyj.2021.105158</t>
  </si>
  <si>
    <t>Effect of the mass ratio of heat-treated whey protein isolate to anthocyanin on its composite properties</t>
  </si>
  <si>
    <t>Zhang, Anqi; Dong, Yangyang; Wang, Xibo; Zhao, Xin-Huai</t>
  </si>
  <si>
    <t>INTERNATIONAL DAIRY JOURNAL</t>
  </si>
  <si>
    <t>https://www.webofscience.com/api/gateway?GWVersion=2&amp;SrcAuth=InCites&amp;SrcApp=tsm_test&amp;DestApp=WOS_CPL&amp;DestLinkType=FullRecord&amp;KeyUT=ISI:000714435100012</t>
  </si>
  <si>
    <t>WOS:000642492300001</t>
  </si>
  <si>
    <t>10.1111/jfbc.13733</t>
  </si>
  <si>
    <t>MEDLINE:33890679</t>
  </si>
  <si>
    <t>Effect of temperature of preheated soy protein isolate on the structure and properties of soy protein isolate heated-vitamin D3 complex</t>
  </si>
  <si>
    <t>Zhang, Anqi; Cui, Qiang; Wang, Xibo; Zhao, Xin-Huai</t>
  </si>
  <si>
    <t>JOURNAL OF FOOD BIOCHEMISTRY</t>
  </si>
  <si>
    <t>https://www.webofscience.com/api/gateway?GWVersion=2&amp;SrcAuth=InCites&amp;SrcApp=tsm_test&amp;DestApp=WOS_CPL&amp;DestLinkType=FullRecord&amp;KeyUT=ISI:000642492300001</t>
  </si>
  <si>
    <t>WOS:000591823300004</t>
  </si>
  <si>
    <t>10.15541/jim20200025</t>
  </si>
  <si>
    <t>EDTA Assistant Preparation and Gas Sensing Properties of Co3O4 Nanomaterials</t>
  </si>
  <si>
    <t>Tang Danlei; Jia Lihua; Zhao Zhenlong; Yang Rui; Wang Xin; Guo Xiangfeng</t>
  </si>
  <si>
    <t>JOURNAL OF INORGANIC MATERIALS</t>
  </si>
  <si>
    <t>1214-1222</t>
  </si>
  <si>
    <t>https://www.webofscience.com/api/gateway?GWVersion=2&amp;SrcAuth=InCites&amp;SrcApp=tsm_test&amp;DestApp=WOS_CPL&amp;DestLinkType=FullRecord&amp;KeyUT=ISI:000591823300004</t>
  </si>
  <si>
    <t>WOS:000978305400001</t>
  </si>
  <si>
    <t>10.1186/s12864-023-09318-0</t>
  </si>
  <si>
    <t>MEDLINE:37118687</t>
  </si>
  <si>
    <t>E. urophylla x E. grandis high-quality genome and comparative genomics provide insights on evolution and diversification of eucalyptus</t>
  </si>
  <si>
    <t>Shen, Chao; Li, Limei; Ouyang, Lejun; Su, Min; Guo, Kexin</t>
  </si>
  <si>
    <t>https://www.webofscience.com/api/gateway?GWVersion=2&amp;SrcAuth=InCites&amp;SrcApp=tsm_test&amp;DestApp=WOS_CPL&amp;DestLinkType=FullRecord&amp;KeyUT=ISI:000978305400001</t>
  </si>
  <si>
    <t>WOS:000901697900002</t>
  </si>
  <si>
    <t>10.1007/s11696-022-02629-8</t>
  </si>
  <si>
    <t>Dye-encapsulated metal-organic framework composites for highly sensitive and selective sensing of oxytetracycline based on ratiometric fluorescence</t>
  </si>
  <si>
    <t>Su, Peng-Chen; Yu, Long; Yuan, Mi; Wang, Ling-Xiao; Sun, Ming-Tai; Hu, Wei-Jie; Tan, Hua; Wang, Su-Hua</t>
  </si>
  <si>
    <t>2295-2308</t>
  </si>
  <si>
    <t>https://www.webofscience.com/api/gateway?GWVersion=2&amp;SrcAuth=InCites&amp;SrcApp=tsm_test&amp;DestApp=WOS_CPL&amp;DestLinkType=FullRecord&amp;KeyUT=ISI:000901697900002</t>
  </si>
  <si>
    <t>WOS:001172201000001</t>
  </si>
  <si>
    <t>10.3390/e26020113</t>
  </si>
  <si>
    <t>MEDLINE:38392368</t>
  </si>
  <si>
    <t>Distributed Dynamic Event-Triggered Control to Leader-Following Consensus of Nonlinear Multi-Agent Systems with Directed Graphs</t>
  </si>
  <si>
    <t>Guan, Jia-Cheng; Ren, Hong-Wei; Tan, Guo-Liang</t>
  </si>
  <si>
    <t>https://www.webofscience.com/api/gateway?GWVersion=2&amp;SrcAuth=InCites&amp;SrcApp=tsm_test&amp;DestApp=WOS_CPL&amp;DestLinkType=FullRecord&amp;KeyUT=ISI:001172201000001</t>
  </si>
  <si>
    <t>WOS:000436846100013</t>
  </si>
  <si>
    <t>10.1007/s10337-018-3543-z</t>
  </si>
  <si>
    <t>Determination of Molecular Structures of Acetone Solutes from Natural Rubber by Pyrolysis Gas Chromatography Coupled to Mass Spectrometry</t>
  </si>
  <si>
    <t>CHROMATOGRAPHIA</t>
  </si>
  <si>
    <t>1085-1096</t>
  </si>
  <si>
    <t>https://www.webofscience.com/api/gateway?GWVersion=2&amp;SrcAuth=InCites&amp;SrcApp=tsm_test&amp;DestApp=WOS_CPL&amp;DestLinkType=FullRecord&amp;KeyUT=ISI:000436846100013</t>
  </si>
  <si>
    <t>WOS:000445827700039</t>
  </si>
  <si>
    <t>10.1039/c8nj02568a</t>
  </si>
  <si>
    <t>Design, synthesis, and phase behaviors of a novel triphenylene-based side chain liquid crystalline diblock copolymer</t>
  </si>
  <si>
    <t>Ban, Jianfeng; Pan, Lulu; Shi, Bo; Zhang, Hailiang</t>
  </si>
  <si>
    <t>13581-13588</t>
  </si>
  <si>
    <t>https://www.webofscience.com/api/gateway?GWVersion=2&amp;SrcAuth=InCites&amp;SrcApp=tsm_test&amp;DestApp=WOS_CPL&amp;DestLinkType=FullRecord&amp;KeyUT=ISI:000445827700039</t>
  </si>
  <si>
    <t>WOS:000399752300002</t>
  </si>
  <si>
    <t>10.1049/iet-com.2016.0071</t>
  </si>
  <si>
    <t>Deployment method of VM cluster based on graph theory for cloud resource management</t>
  </si>
  <si>
    <t>Xu, Bo; Peng, Zhiping; Ke, Wende; Zhong, Ming; Gates, Antonio Marcel</t>
  </si>
  <si>
    <t>IET COMMUNICATIONS</t>
  </si>
  <si>
    <t>622-627</t>
  </si>
  <si>
    <t>https://www.webofscience.com/api/gateway?GWVersion=2&amp;SrcAuth=InCites&amp;SrcApp=tsm_test&amp;DestApp=WOS_CPL&amp;DestLinkType=FullRecord&amp;KeyUT=ISI:000399752300002</t>
  </si>
  <si>
    <t>WOS:000779649200002</t>
  </si>
  <si>
    <t>10.1016/j.jvcir.2021.103423</t>
  </si>
  <si>
    <t>Deep low-rank feature learning and encoding for cross-age face recognition</t>
  </si>
  <si>
    <t>Shakeel, Saad M.; Lam, Kin-Man</t>
  </si>
  <si>
    <t>https://www.webofscience.com/api/gateway?GWVersion=2&amp;SrcAuth=InCites&amp;SrcApp=tsm_test&amp;DestApp=WOS_CPL&amp;DestLinkType=FullRecord&amp;KeyUT=ISI:000779649200002</t>
  </si>
  <si>
    <t>WOS:000834375500001</t>
  </si>
  <si>
    <t>10.3390/ma15144783</t>
  </si>
  <si>
    <t>MEDLINE:35888253</t>
  </si>
  <si>
    <t>Damage Characterization of Carbon Fiber Composite Pressure Vessels Based on Modal Acoustic Emission</t>
  </si>
  <si>
    <t>Jiang, Peng; Liu, Xiaodong; Li, Wei; Guo, Fuping; Hong, Chuan; Liu, Yubin; Yang, Chang</t>
  </si>
  <si>
    <t>https://www.webofscience.com/api/gateway?GWVersion=2&amp;SrcAuth=InCites&amp;SrcApp=tsm_test&amp;DestApp=WOS_CPL&amp;DestLinkType=FullRecord&amp;KeyUT=ISI:000834375500001</t>
  </si>
  <si>
    <t>WOS:000978723600030</t>
  </si>
  <si>
    <t>10.1109/TSE.2022.3204589</t>
  </si>
  <si>
    <t>DSSDPP: Data Selection and Sampling Based Domain Programming Predictor for Cross-Project Defect Prediction</t>
  </si>
  <si>
    <t>Li, Zhiqiang; Zhang, Hongyu; Jing, Xiao-Yuan; Xie, Juanying; Guo, Min; Ren, Jie</t>
  </si>
  <si>
    <t>1941-1963</t>
  </si>
  <si>
    <t>https://www.webofscience.com/api/gateway?GWVersion=2&amp;SrcAuth=InCites&amp;SrcApp=tsm_test&amp;DestApp=WOS_CPL&amp;DestLinkType=FullRecord&amp;KeyUT=ISI:000978723600030</t>
  </si>
  <si>
    <t>WOS:000946066900001</t>
  </si>
  <si>
    <t>10.1002/adsc.202201326</t>
  </si>
  <si>
    <t>Cyclic Diaryliodonium Salts: Eco-Friendly and Versatile Building Blocks for Organic Synthesis</t>
  </si>
  <si>
    <t>Cheng, Hui-Cheng; Ma, Jiao-Li; Guo, Peng-Hu</t>
  </si>
  <si>
    <t>1112-1139</t>
  </si>
  <si>
    <t>https://www.webofscience.com/api/gateway?GWVersion=2&amp;SrcAuth=InCites&amp;SrcApp=tsm_test&amp;DestApp=WOS_CPL&amp;DestLinkType=FullRecord&amp;KeyUT=ISI:000946066900001</t>
  </si>
  <si>
    <t>WOS:000375768200036</t>
  </si>
  <si>
    <t>10.1515/ncrs-2015-0130</t>
  </si>
  <si>
    <t>Crystal structure of bis(8-ethyl-5-oxo-2-(piperazin-4-ium-1-yl)-5,8-dihydropyrido[2,3-d]pyrimidine-6-carboxylato-κ&lt;SUP&gt;2&lt;/SUP&gt;O,O′)copper(II) benzene-1,4-dicarboxylate dihydrate, C36H42CuN10O12</t>
  </si>
  <si>
    <t>447-449</t>
  </si>
  <si>
    <t>https://www.webofscience.com/api/gateway?GWVersion=2&amp;SrcAuth=InCites&amp;SrcApp=tsm_test&amp;DestApp=WOS_CPL&amp;DestLinkType=FullRecord&amp;KeyUT=ISI:000375768200036</t>
  </si>
  <si>
    <t>WOS:000991166300001</t>
  </si>
  <si>
    <t>10.1088/1361-665X/acd505</t>
  </si>
  <si>
    <t>Cross-linked self-healing polymers containing rosin moiety based on dynamic urea and multiple hydrogen bonds</t>
  </si>
  <si>
    <t>Lu, Liwei; Yu, Caili; Zhou, Zhongqun; Zhang, Faai</t>
  </si>
  <si>
    <t>SMART MATERIALS AND STRUCTURES</t>
  </si>
  <si>
    <t>https://www.webofscience.com/api/gateway?GWVersion=2&amp;SrcAuth=InCites&amp;SrcApp=tsm_test&amp;DestApp=WOS_CPL&amp;DestLinkType=FullRecord&amp;KeyUT=ISI:000991166300001</t>
  </si>
  <si>
    <t>WOS:001144015500005</t>
  </si>
  <si>
    <t>10.1109/TMM.2022.3162474</t>
  </si>
  <si>
    <t>Cross-View Panorama Image Synthesis</t>
  </si>
  <si>
    <t>Wu, Songsong; Tang, Hao; Jing, Xiao-Yuan; Zhao, Haifeng; Qian, Jianjun; Sebe, Nicu; Yan, Yan</t>
  </si>
  <si>
    <t>3546-3559</t>
  </si>
  <si>
    <t>https://www.webofscience.com/api/gateway?GWVersion=2&amp;SrcAuth=InCites&amp;SrcApp=tsm_test&amp;DestApp=WOS_CPL&amp;DestLinkType=FullRecord&amp;KeyUT=ISI:001144015500005</t>
  </si>
  <si>
    <t>WOS:000637001800045</t>
  </si>
  <si>
    <t>10.1021/acs.joc.1c00146</t>
  </si>
  <si>
    <t>MEDLINE:33754724</t>
  </si>
  <si>
    <t>Copper-Catalyzed Asymmetric Synthesis of Bicyclo[3.n.1]alkenones</t>
  </si>
  <si>
    <t>Liao, Zhehui; Zhang, Jiantao; Cao, Tongxiang; Zhu, Shifa</t>
  </si>
  <si>
    <t>5388-5400</t>
  </si>
  <si>
    <t>https://www.webofscience.com/api/gateway?GWVersion=2&amp;SrcAuth=InCites&amp;SrcApp=tsm_test&amp;DestApp=WOS_CPL&amp;DestLinkType=FullRecord&amp;KeyUT=ISI:000637001800045</t>
  </si>
  <si>
    <t>WOS:000662136200002</t>
  </si>
  <si>
    <t>10.1007/s10854-021-06320-8</t>
  </si>
  <si>
    <t>Controllable synthesis of bismuth tungstate photocatalysts with different morphologies for degradation of antibiotics under visible-light irradiation</t>
  </si>
  <si>
    <t>Yu, Mei; Pu, Qianmin; Liao, Xichun; Yu, Huiqing; Lin, Siwei; Li, Zesheng; Yu, Changlin; Wang, Hongqiang; Zhong, Xinxian</t>
  </si>
  <si>
    <t>17848-17864</t>
  </si>
  <si>
    <t>https://www.webofscience.com/api/gateway?GWVersion=2&amp;SrcAuth=InCites&amp;SrcApp=tsm_test&amp;DestApp=WOS_CPL&amp;DestLinkType=FullRecord&amp;KeyUT=ISI:000662136200002</t>
  </si>
  <si>
    <t>WOS:000525298100160</t>
  </si>
  <si>
    <t>10.3390/app10051712</t>
  </si>
  <si>
    <t>Control Strategy Development of Driveline Vibration Reduction for Power-Split Hybrid Vehicles</t>
  </si>
  <si>
    <t>https://www.webofscience.com/api/gateway?GWVersion=2&amp;SrcAuth=InCites&amp;SrcApp=tsm_test&amp;DestApp=WOS_CPL&amp;DestLinkType=FullRecord&amp;KeyUT=ISI:000525298100160</t>
  </si>
  <si>
    <t>WOS:001035726400001</t>
  </si>
  <si>
    <t>10.1016/j.vacuum.2023.112352</t>
  </si>
  <si>
    <t>Construction diversified morphologies of NiCo2O4 via tuning dielectric solvents as battery-type electrodes for supercapacitors</t>
  </si>
  <si>
    <t>Yang, Rui; Guo, Xiangfeng; Alali, Khaled Tawfik; Song, Kun; Jia, Lihua; Ge, Tongle; Chen, Xiaoshuang; Song, Dalei; Bai, Xuefeng; Wang, Jun</t>
  </si>
  <si>
    <t>VACUUM</t>
  </si>
  <si>
    <t>https://www.webofscience.com/api/gateway?GWVersion=2&amp;SrcAuth=InCites&amp;SrcApp=tsm_test&amp;DestApp=WOS_CPL&amp;DestLinkType=FullRecord&amp;KeyUT=ISI:001035726400001</t>
  </si>
  <si>
    <t>WOS:000894748400001</t>
  </si>
  <si>
    <t>10.1039/d2dt03305d</t>
  </si>
  <si>
    <t>MEDLINE:36464993</t>
  </si>
  <si>
    <t>Conformational transition-induced simultaneous fluorescence enhancement of oxytetracycline and rhodamine B under a single excitation wavelength</t>
  </si>
  <si>
    <t>Zhang, Songlin; Su, Pengchen; Yu, Long; Lu, Yunfei; Ye, Enyi; Li, Zibiao; Zhu, Houjuan; Hu, Weijie; Loh, Xian Jun; Wang, Suhua</t>
  </si>
  <si>
    <t>109-117</t>
  </si>
  <si>
    <t>https://www.webofscience.com/api/gateway?GWVersion=2&amp;SrcAuth=InCites&amp;SrcApp=tsm_test&amp;DestApp=WOS_CPL&amp;DestLinkType=FullRecord&amp;KeyUT=ISI:000894748400001</t>
  </si>
  <si>
    <t>WOS:000887299700001</t>
  </si>
  <si>
    <t>10.3390/ma15228251</t>
  </si>
  <si>
    <t>MEDLINE:36431735</t>
  </si>
  <si>
    <t>Computational and Experimental Investigation of the Selective Adsorption of Indium/Iron Ions by the Epigallocatechin Gallate Monomer</t>
  </si>
  <si>
    <t>Liu, Zhigao; Wang, Zhongmin; Gan, Weijiang; Liu, Songlin; Zhang, Jianglin; Ran, Zhaojin; Wu, Chenxi; Hu, Chaohao; Wang, Dianhui; Chen, Tao; Li, Guiyin</t>
  </si>
  <si>
    <t>https://www.webofscience.com/api/gateway?GWVersion=2&amp;SrcAuth=InCites&amp;SrcApp=tsm_test&amp;DestApp=WOS_CPL&amp;DestLinkType=FullRecord&amp;KeyUT=ISI:000887299700001</t>
  </si>
  <si>
    <t>WOS:000688818200001</t>
  </si>
  <si>
    <t>10.3390/biology10080815</t>
  </si>
  <si>
    <t>MEDLINE:34440047</t>
  </si>
  <si>
    <t>Comprehensive Utilization of Immature Honey Pomelo Fruit for the Production of Value-Added Compounds Using Novel Continuous Phase Transition Extraction Technology</t>
  </si>
  <si>
    <t>Liu, Guo; Hou, Tao; Guo, Shenglan; Lin, Hongyu; Chen, Meng; Miao, Jianyin; Liu, Xiaojuan; Huang, Yahui; Cao, Yong; Lan, Yaqi; Song, Mingyue</t>
  </si>
  <si>
    <t>BIOLOGY-BASEL</t>
  </si>
  <si>
    <t>https://www.webofscience.com/api/gateway?GWVersion=2&amp;SrcAuth=InCites&amp;SrcApp=tsm_test&amp;DestApp=WOS_CPL&amp;DestLinkType=FullRecord&amp;KeyUT=ISI:000688818200001</t>
  </si>
  <si>
    <t>WOS:000865243700001</t>
  </si>
  <si>
    <t>10.1007/s00894-022-05290-w</t>
  </si>
  <si>
    <t>MEDLINE:36190570</t>
  </si>
  <si>
    <t>Comparison of σ/π-hole aerogen-bonding interactions based on C2H4•••NgOX2 (Ng = Kr, Xe; X= F, Cl, Br) complexes</t>
  </si>
  <si>
    <t>Deng, Yiqiang; Zanzhang; Cao, Weiliang; Liu, Yuan; Zheng, Baishu; Wang, Zhaoxu</t>
  </si>
  <si>
    <t>https://www.webofscience.com/api/gateway?GWVersion=2&amp;SrcAuth=InCites&amp;SrcApp=tsm_test&amp;DestApp=WOS_CPL&amp;DestLinkType=FullRecord&amp;KeyUT=ISI:000865243700001</t>
  </si>
  <si>
    <t>WOS:001090076700001</t>
  </si>
  <si>
    <t>10.1016/j.jclepro.2023.139173</t>
  </si>
  <si>
    <t>Comparative life cycle assessment and life cycle cost analysis of centralized and decentralized urban drainage systems: A case study in Zhujiang New Town, Guangzhou, China</t>
  </si>
  <si>
    <t>Wang, Mo; Chen, Biyi; Zhang, Dongqing; Yuan, Haojun; Rao, Qiuyi; Zhou, Shiqi; Li, Jianjun; Wang, Wen; Tan, Soon Keat</t>
  </si>
  <si>
    <t>https://www.webofscience.com/api/gateway?GWVersion=2&amp;SrcAuth=InCites&amp;SrcApp=tsm_test&amp;DestApp=WOS_CPL&amp;DestLinkType=FullRecord&amp;KeyUT=ISI:001090076700001</t>
  </si>
  <si>
    <t>WOS:001013046000001</t>
  </si>
  <si>
    <t>10.1016/j.biortech.2023.129179</t>
  </si>
  <si>
    <t>MEDLINE:37196746</t>
  </si>
  <si>
    <t>Combined effects of oxytetracycline concentration and organic loading rate on semi-continuous anaerobic digestion of swine wastewater</t>
  </si>
  <si>
    <t>Huang, Zhiwei; Niu, Qiuya; Nie, Wenkai; Lin, Yan; Wu, Shaohua; Li, Xiang; Cheng, Jay J.; Yang, Chunping</t>
  </si>
  <si>
    <t>https://www.webofscience.com/api/gateway?GWVersion=2&amp;SrcAuth=InCites&amp;SrcApp=tsm_test&amp;DestApp=WOS_CPL&amp;DestLinkType=FullRecord&amp;KeyUT=ISI:001013046000001</t>
  </si>
  <si>
    <t>WOS:001185290700001</t>
  </si>
  <si>
    <t>10.1016/j.jechem.2024.01.008</t>
  </si>
  <si>
    <t>Cobalt phthalocyanine promoted copper catalysts toward enhanced electro reduction of CO2 to C2: Synergistic catalysis or tandem catalysis?</t>
  </si>
  <si>
    <t>Luo, Yan; Yang, Jun; Qin, Jundi; Miao, Kanghua; Xiang, Dong; Kuchkaev, Aidar; Yakhvarov, Dmitry; Hu, Chuansheng; Kang, Xiongwu</t>
  </si>
  <si>
    <t>JOURNAL OF ENERGY CHEMISTRY</t>
  </si>
  <si>
    <t>499-507</t>
  </si>
  <si>
    <t>https://www.webofscience.com/api/gateway?GWVersion=2&amp;SrcAuth=InCites&amp;SrcApp=tsm_test&amp;DestApp=WOS_CPL&amp;DestLinkType=FullRecord&amp;KeyUT=ISI:001185290700001</t>
  </si>
  <si>
    <t>WOS:000895056200001</t>
  </si>
  <si>
    <t>10.1021/acsanm.2c04794</t>
  </si>
  <si>
    <t>Co3O4 Nanowires Decorated with BOx Species for Electrocatalytic Oxygen Evolution</t>
  </si>
  <si>
    <t>Shi, Yuxin; Liu, Sirui; Ouyang, Chen; Xu, Zhikun; Su, Hongxu; Yao, Jing; Zhang, Mingyi; Ma, Xinzhi</t>
  </si>
  <si>
    <t>18998-19005</t>
  </si>
  <si>
    <t>https://www.webofscience.com/api/gateway?GWVersion=2&amp;SrcAuth=InCites&amp;SrcApp=tsm_test&amp;DestApp=WOS_CPL&amp;DestLinkType=FullRecord&amp;KeyUT=ISI:000895056200001</t>
  </si>
  <si>
    <t>WOS:001056057500001</t>
  </si>
  <si>
    <t>10.3390/pr11082288</t>
  </si>
  <si>
    <t>Cause Analysis of Condensed Water Induced Bulging in High-Pressure Steam Tee Joints of a Pyrolyzer</t>
  </si>
  <si>
    <t>Lian, Weiqi; Sun, Zhiwei; Lyu, Yunrong; Duan, Zhihong</t>
  </si>
  <si>
    <t>https://www.webofscience.com/api/gateway?GWVersion=2&amp;SrcAuth=InCites&amp;SrcApp=tsm_test&amp;DestApp=WOS_CPL&amp;DestLinkType=FullRecord&amp;KeyUT=ISI:001056057500001</t>
  </si>
  <si>
    <t>WOS:001013148100015</t>
  </si>
  <si>
    <t>10.1109/TCBB.2022.3149864</t>
  </si>
  <si>
    <t>MEDLINE:35139025</t>
  </si>
  <si>
    <t>Causal Gene Identification Using Non-Linear Regression-Based Independence Tests</t>
  </si>
  <si>
    <t>Zhang, Hao; Yan, Chuanxu; Xia, Yewei; Guan, Jihong; Zhou, Shuigeng</t>
  </si>
  <si>
    <t>IEEE-ACM TRANSACTIONS ON COMPUTATIONAL BIOLOGY AND BIOINFORMATICS</t>
  </si>
  <si>
    <t>185-195</t>
  </si>
  <si>
    <t>https://www.webofscience.com/api/gateway?GWVersion=2&amp;SrcAuth=InCites&amp;SrcApp=tsm_test&amp;DestApp=WOS_CPL&amp;DestLinkType=FullRecord&amp;KeyUT=ISI:001013148100015</t>
  </si>
  <si>
    <t>WOS:000967969600001</t>
  </si>
  <si>
    <t>10.1016/j.seppur.2023.123538</t>
  </si>
  <si>
    <t>CO2 adsorption mechanisms on activated nano-sized biocarbons: Investigation through in situ DRIFTS, quasi in-situ XPS and XRD</t>
  </si>
  <si>
    <t>Li, Kai; Zhang, Dongqing; Niu, Xiaojun; Liu, Minru; Tang, Zhihua; Zhong, Yongming.; Yu, Xiaolong; Zhu, Yongdong</t>
  </si>
  <si>
    <t>https://www.webofscience.com/api/gateway?GWVersion=2&amp;SrcAuth=InCites&amp;SrcApp=tsm_test&amp;DestApp=WOS_CPL&amp;DestLinkType=FullRecord&amp;KeyUT=ISI:000967969600001</t>
  </si>
  <si>
    <t>WOS:000905730600001</t>
  </si>
  <si>
    <t>10.1021/acssuschemeng.2c05731</t>
  </si>
  <si>
    <t>Breaking the N2 Solubility Limit to Achieve Efficient Electrosynthesis of NH3 over Cr-Based Spinel Oxides</t>
  </si>
  <si>
    <t>Cui, Baochen; Lei, Yanming; Li, Zhucheng; Wang, Yancheng; Liu, Shuzhi</t>
  </si>
  <si>
    <t>17297-17307</t>
  </si>
  <si>
    <t>https://www.webofscience.com/api/gateway?GWVersion=2&amp;SrcAuth=InCites&amp;SrcApp=tsm_test&amp;DestApp=WOS_CPL&amp;DestLinkType=FullRecord&amp;KeyUT=ISI:000905730600001</t>
  </si>
  <si>
    <t>WOS:000989632500001</t>
  </si>
  <si>
    <t>10.1016/j.envres.2023.115863</t>
  </si>
  <si>
    <t>MEDLINE:37031720</t>
  </si>
  <si>
    <t>Biochar-supported magnesium oxide as high-efficient lead adsorbent with economical use of magnesium precursor</t>
  </si>
  <si>
    <t>Shang, Hongru; Hu, Weijie; Li, Yinxue; Zhang, Qiuzhuo; Feng, Yujie; Xu, Yanling; Yu, Yanling</t>
  </si>
  <si>
    <t>https://www.webofscience.com/api/gateway?GWVersion=2&amp;SrcAuth=InCites&amp;SrcApp=tsm_test&amp;DestApp=WOS_CPL&amp;DestLinkType=FullRecord&amp;KeyUT=ISI:000989632500001</t>
  </si>
  <si>
    <t>WOS:000954988000001</t>
  </si>
  <si>
    <t>10.1016/j.jwpe.2023.103624</t>
  </si>
  <si>
    <t>Bifunctional reduced graphene oxide/polyelectrolyte/NiFe layered double hydroxide composites for efficient catalyzed dephosphorylation and 4-nitrophenol reduction</t>
  </si>
  <si>
    <t>Xie, Zijun; Sun, Bo; Lin, Hongying; Fu, Meng; Zhang, Yi; Ma, Zequn; Li, Xiangming</t>
  </si>
  <si>
    <t>https://www.webofscience.com/api/gateway?GWVersion=2&amp;SrcAuth=InCites&amp;SrcApp=tsm_test&amp;DestApp=WOS_CPL&amp;DestLinkType=FullRecord&amp;KeyUT=ISI:000954988000001</t>
  </si>
  <si>
    <t>WOS:000873333700001</t>
  </si>
  <si>
    <t>10.1080/09593330.2022.2137434</t>
  </si>
  <si>
    <t>MEDLINE:36250397</t>
  </si>
  <si>
    <t>Application of Pd-Sn modified Ru-Ir electrode for treating high chlorine ammonia-nitrogen wastewater</t>
  </si>
  <si>
    <t>Yang, Zhen-Xing; Xie, Wen-yu; Ye, Fang-fang; Li, De-hao</t>
  </si>
  <si>
    <t>https://www.webofscience.com/api/gateway?GWVersion=2&amp;SrcAuth=InCites&amp;SrcApp=tsm_test&amp;DestApp=WOS_CPL&amp;DestLinkType=FullRecord&amp;KeyUT=ISI:000873333700001</t>
  </si>
  <si>
    <t>WOS:000675825300006</t>
  </si>
  <si>
    <t>Analysis of Dynamic Response Mechanism of Roadway Bolt</t>
  </si>
  <si>
    <t>Zhan, Qinjian; Zheng, Xigui; Shahani, Niaz Muhammad; Tan, Xiao; Li, Tao; Du, Jiping</t>
  </si>
  <si>
    <t>ADVANCES IN CIVIL ENGINEERING</t>
  </si>
  <si>
    <t>https://www.webofscience.com/api/gateway?GWVersion=2&amp;SrcAuth=InCites&amp;SrcApp=tsm_test&amp;DestApp=WOS_CPL&amp;DestLinkType=FullRecord&amp;KeyUT=ISI:000675825300006</t>
  </si>
  <si>
    <t>WOS:000564494200003</t>
  </si>
  <si>
    <t>10.1016/j.jpowsour.2020.228572</t>
  </si>
  <si>
    <t>An ultra stable and efficient bifunctional cathode catalyst for iron molten air batteries</t>
  </si>
  <si>
    <t>Liu, Shuzhi; Gao, Shengyao; Cui, Baochen; Liu, Xianjun; Yu, Zhongjun; Wang, Yifan; Zhang, Zhihua</t>
  </si>
  <si>
    <t>https://www.webofscience.com/api/gateway?GWVersion=2&amp;SrcAuth=InCites&amp;SrcApp=tsm_test&amp;DestApp=WOS_CPL&amp;DestLinkType=FullRecord&amp;KeyUT=ISI:000564494200003</t>
  </si>
  <si>
    <t>WOS:000500296700001</t>
  </si>
  <si>
    <t>10.1007/s10529-019-02778-z</t>
  </si>
  <si>
    <t>MEDLINE:31797132</t>
  </si>
  <si>
    <t>An efficient transgene-free DNA-editing system for Arabidopsis using a fluorescent marker</t>
  </si>
  <si>
    <t>Ouyang, Lejun; Ma, Mingsai; Li, Limei</t>
  </si>
  <si>
    <t>BIOTECHNOLOGY LETTERS</t>
  </si>
  <si>
    <t>313-318</t>
  </si>
  <si>
    <t>https://www.webofscience.com/api/gateway?GWVersion=2&amp;SrcAuth=InCites&amp;SrcApp=tsm_test&amp;DestApp=WOS_CPL&amp;DestLinkType=FullRecord&amp;KeyUT=ISI:000500296700001</t>
  </si>
  <si>
    <t>WOS:000804947800004</t>
  </si>
  <si>
    <t>10.1016/j.mssp.2022.106775</t>
  </si>
  <si>
    <t>An effective Ni/C co-catalyst for promoting photocatalytic hydrogen evolution over TiO2 nanospheres</t>
  </si>
  <si>
    <t>Zhao, Xueying; Xie, Wenyu; Shao, Xueqing; Wang, Zhuan; Yang, Bo; Yang, Chao; Wang, Jide; Su, Xintai</t>
  </si>
  <si>
    <t>MATERIALS SCIENCE IN SEMICONDUCTOR PROCESSING</t>
  </si>
  <si>
    <t>https://www.webofscience.com/api/gateway?GWVersion=2&amp;SrcAuth=InCites&amp;SrcApp=tsm_test&amp;DestApp=WOS_CPL&amp;DestLinkType=FullRecord&amp;KeyUT=ISI:000804947800004</t>
  </si>
  <si>
    <t>WOS:000844325400001</t>
  </si>
  <si>
    <t>10.1149/1945-7111/ac8955</t>
  </si>
  <si>
    <t>An Ultrasensitive Glypican-3 Electrochemical Aptasensor Based on Reduced Graphene Oxide-Carboxymethylchitosan-Hemin/Palladium Nanoparticles</t>
  </si>
  <si>
    <t>Li, Shengnan; Li, Xinhao; Cao, Liping; Wang, Chaoxian; Liang, Jintao; Zhou, Zhide; Li, Guiyin</t>
  </si>
  <si>
    <t>https://www.webofscience.com/api/gateway?GWVersion=2&amp;SrcAuth=InCites&amp;SrcApp=tsm_test&amp;DestApp=WOS_CPL&amp;DestLinkType=FullRecord&amp;KeyUT=ISI:000844325400001</t>
  </si>
  <si>
    <t>WOS:000988373500001</t>
  </si>
  <si>
    <t>10.1109/TNNLS.2023.3253801</t>
  </si>
  <si>
    <t>MEDLINE:37145948</t>
  </si>
  <si>
    <t>An FPGA-Implemented Antinoise Fuzzy Recurrent Neural Network for Motion Planning of Redundant Robot Manipulators</t>
  </si>
  <si>
    <t>Zhang, Zhijun; He, Haotian; Deng, Xianzhi</t>
  </si>
  <si>
    <t>https://www.webofscience.com/api/gateway?GWVersion=2&amp;SrcAuth=InCites&amp;SrcApp=tsm_test&amp;DestApp=WOS_CPL&amp;DestLinkType=FullRecord&amp;KeyUT=ISI:000988373500001</t>
  </si>
  <si>
    <t>WOS:000940602100003</t>
  </si>
  <si>
    <t>10.6023/cjoc202208028</t>
  </si>
  <si>
    <t>Advances in Radical Mediated 1,2-Aryl Migration Reactions of α,α-Diarylallyl Alcohols</t>
  </si>
  <si>
    <t>Zhang Jiantao; Deng Yawen; Mo Nuolin; Chen Lianfen</t>
  </si>
  <si>
    <t>426-435</t>
  </si>
  <si>
    <t>https://www.webofscience.com/api/gateway?GWVersion=2&amp;SrcAuth=InCites&amp;SrcApp=tsm_test&amp;DestApp=WOS_CPL&amp;DestLinkType=FullRecord&amp;KeyUT=ISI:000940602100003</t>
  </si>
  <si>
    <t>WOS:000659430700012</t>
  </si>
  <si>
    <t>10.1021/acs.iecr.1c00367</t>
  </si>
  <si>
    <t>Adaptive Positive Semidefinite Matrix-Based Contribution for Nonlinear Process Diagnosis</t>
  </si>
  <si>
    <t>Qian, Jinchuan; Wei, Chihang; Zhang, Qinghua; Song, Zhihuan</t>
  </si>
  <si>
    <t>7868-7882</t>
  </si>
  <si>
    <t>https://www.webofscience.com/api/gateway?GWVersion=2&amp;SrcAuth=InCites&amp;SrcApp=tsm_test&amp;DestApp=WOS_CPL&amp;DestLinkType=FullRecord&amp;KeyUT=ISI:000659430700012</t>
  </si>
  <si>
    <t>WOS:000832356200001</t>
  </si>
  <si>
    <t>10.3390/su14148648</t>
  </si>
  <si>
    <t>Abusive Supervision Impact on Employees' Creativity: A Mediated-Moderated Perspective</t>
  </si>
  <si>
    <t>Hussain, Iftikhar; Ali, Shahab; Shahzad, Farrukh; Irfan, Muhammad; Wan, Yong; Fareed, Zeeshan; Sun, Li</t>
  </si>
  <si>
    <t>https://www.webofscience.com/api/gateway?GWVersion=2&amp;SrcAuth=InCites&amp;SrcApp=tsm_test&amp;DestApp=WOS_CPL&amp;DestLinkType=FullRecord&amp;KeyUT=ISI:000832356200001</t>
  </si>
  <si>
    <t>WOS:000675912500048</t>
  </si>
  <si>
    <t>ANALYSIS ON THE ECONOMIC ECOLOGICAL ENVIRONMENT AND SOCIAL EFFECTS OF RURAL TOURISM DEVELOPMENT</t>
  </si>
  <si>
    <t>Bu, Naipeng; Guo, Jianyang; Lam, Rachel; Kong, Haiyan; Yi, Shun; Li, Yanan</t>
  </si>
  <si>
    <t>FRESENIUS ENVIRONMENTAL BULLETIN</t>
  </si>
  <si>
    <t>8404-8410</t>
  </si>
  <si>
    <t>https://www.webofscience.com/api/gateway?GWVersion=2&amp;SrcAuth=InCites&amp;SrcApp=tsm_test&amp;DestApp=WOS_CPL&amp;DestLinkType=FullRecord&amp;KeyUT=ISI:000675912500048</t>
  </si>
  <si>
    <t>WOS:000417531600001</t>
  </si>
  <si>
    <t>ABLATION BEHAVIOUR AND MICROSTRUCTURE OF CARBON/CARBON AND HYBRID CARBON/CARBON COMPOSITES BASED ON PLASMA TORCH HEATING</t>
  </si>
  <si>
    <t>Ma, Li; He, Lu Jv; Mo, Cai Song; Zhang, Li Bin; Pan, Mao Sen; Huang, Yang F. Feng</t>
  </si>
  <si>
    <t>ADVANCED COMPOSITES LETTERS</t>
  </si>
  <si>
    <t>101-108</t>
  </si>
  <si>
    <t>https://www.webofscience.com/api/gateway?GWVersion=2&amp;SrcAuth=InCites&amp;SrcApp=tsm_test&amp;DestApp=WOS_CPL&amp;DestLinkType=FullRecord&amp;KeyUT=ISI:000417531600001</t>
  </si>
  <si>
    <t>WOS:000359808700002</t>
  </si>
  <si>
    <t>10.1002/wcm.2454</t>
  </si>
  <si>
    <t>A venues-aware message routing scheme for delay-tolerant networks</t>
  </si>
  <si>
    <t>Niu, Jianwei; Liu, Mingzhu; Liu, Yazhi; Shu, Lei; Wu, Dapeng</t>
  </si>
  <si>
    <t>1695-1710</t>
  </si>
  <si>
    <t>https://www.webofscience.com/api/gateway?GWVersion=2&amp;SrcAuth=InCites&amp;SrcApp=tsm_test&amp;DestApp=WOS_CPL&amp;DestLinkType=FullRecord&amp;KeyUT=ISI:000359808700002</t>
  </si>
  <si>
    <t>WOS:000873911500001</t>
  </si>
  <si>
    <t>10.1504/IJOGCT.2022.126357</t>
  </si>
  <si>
    <t>A productivity model for vertical wells with horizontal multi-fractures</t>
  </si>
  <si>
    <t>Luo, Tianyu; Liu, Songxia; Liu, Shuai</t>
  </si>
  <si>
    <t>INTERNATIONAL JOURNAL OF OIL GAS AND COAL TECHNOLOGY</t>
  </si>
  <si>
    <t>225-241</t>
  </si>
  <si>
    <t>https://www.webofscience.com/api/gateway?GWVersion=2&amp;SrcAuth=InCites&amp;SrcApp=tsm_test&amp;DestApp=WOS_CPL&amp;DestLinkType=FullRecord&amp;KeyUT=ISI:000873911500001</t>
  </si>
  <si>
    <t>WOS:000944526400005</t>
  </si>
  <si>
    <t>10.12989/sss.2023.31.1.069</t>
  </si>
  <si>
    <t>A novel smart criterion of grey-prediction control for practical applications</t>
  </si>
  <si>
    <t>Chen, Z. Y.; Wang, Ruei-yuan; Meng, Yahui; Chen, Timothy</t>
  </si>
  <si>
    <t>69-78</t>
  </si>
  <si>
    <t>https://www.webofscience.com/api/gateway?GWVersion=2&amp;SrcAuth=InCites&amp;SrcApp=tsm_test&amp;DestApp=WOS_CPL&amp;DestLinkType=FullRecord&amp;KeyUT=ISI:000944526400005</t>
  </si>
  <si>
    <t>WOS:000790928900005</t>
  </si>
  <si>
    <t>10.1016/j.inoche.2022.109444</t>
  </si>
  <si>
    <t>A novel network montmorillonite composite particle directly separated from water after adsorption pollutants</t>
  </si>
  <si>
    <t>Nong, Yingyi; Yu, Yinfeng; Fu, Meng; Chen, Huiwen; Wang, Sixiao; Zhang, Zepeng</t>
  </si>
  <si>
    <t>https://www.webofscience.com/api/gateway?GWVersion=2&amp;SrcAuth=InCites&amp;SrcApp=tsm_test&amp;DestApp=WOS_CPL&amp;DestLinkType=FullRecord&amp;KeyUT=ISI:000790928900005</t>
  </si>
  <si>
    <t>WOS:001132911300001</t>
  </si>
  <si>
    <t>10.1016/j.knosys.2023.111280</t>
  </si>
  <si>
    <t>A new method for point cloud registration: Adaptive relation-oriented convolution and recurrent correspondence-walk</t>
  </si>
  <si>
    <t>Cao, Feilong; Zhu, Lei; Ye, Hailiang; Wen, Chenglin; Zhang, Qinghua</t>
  </si>
  <si>
    <t>https://www.webofscience.com/api/gateway?GWVersion=2&amp;SrcAuth=InCites&amp;SrcApp=tsm_test&amp;DestApp=WOS_CPL&amp;DestLinkType=FullRecord&amp;KeyUT=ISI:001132911300001</t>
  </si>
  <si>
    <t>WOS:000581053200002</t>
  </si>
  <si>
    <t>10.1107/S2053229620011882</t>
  </si>
  <si>
    <t>MEDLINE:33016265</t>
  </si>
  <si>
    <t>A new ladder-type silver(I) coordination polymer with 4,4′-bipyridine and 4-[(4-carboxybenzyloxy)methyl]benzoate ligands: synthesis, crystal structure, fluorescence properties and Hirshfeld surface analysis</t>
  </si>
  <si>
    <t>Chen, Zhao; Zhang, Zilong; Zhang, Chong; Xiao, Yu</t>
  </si>
  <si>
    <t>952-+</t>
  </si>
  <si>
    <t>https://www.webofscience.com/api/gateway?GWVersion=2&amp;SrcAuth=InCites&amp;SrcApp=tsm_test&amp;DestApp=WOS_CPL&amp;DestLinkType=FullRecord&amp;KeyUT=ISI:000581053200002</t>
  </si>
  <si>
    <t>WOS:001130107100001</t>
  </si>
  <si>
    <t>10.1016/j.envres.2023.117781</t>
  </si>
  <si>
    <t>MEDLINE:38036212</t>
  </si>
  <si>
    <t>A magnetically induced self-assembly of Ru@Fe3O4/rGO cathode for diclofenac degradation in electro-Fenton process</t>
  </si>
  <si>
    <t>Qiu, Bing; Zhou, Xiaolan; Li, Weimin; Zhu, Houjuan; Yu, Long; Yuan, Chao; Dou, Rongni; Sun, Mingtai; Wang, Suhua</t>
  </si>
  <si>
    <t>https://www.webofscience.com/api/gateway?GWVersion=2&amp;SrcAuth=InCites&amp;SrcApp=tsm_test&amp;DestApp=WOS_CPL&amp;DestLinkType=FullRecord&amp;KeyUT=ISI:001130107100001</t>
  </si>
  <si>
    <t>WOS:000996203600001</t>
  </si>
  <si>
    <t>10.1016/j.engappai.2023.105817</t>
  </si>
  <si>
    <t>A dynamic graph aggregation framework for 3D point cloud registration</t>
  </si>
  <si>
    <t>Cao, Feilong; Shi, Jiatong; Wen, Chenglin</t>
  </si>
  <si>
    <t>https://www.webofscience.com/api/gateway?GWVersion=2&amp;SrcAuth=InCites&amp;SrcApp=tsm_test&amp;DestApp=WOS_CPL&amp;DestLinkType=FullRecord&amp;KeyUT=ISI:000996203600001</t>
  </si>
  <si>
    <t>WOS:000388951300096</t>
  </si>
  <si>
    <t>10.1016/j.snb.2016.08.078</t>
  </si>
  <si>
    <t>A dual-probe surface-co-immobilization-based electrochemical sensor for highly sensitive and tunable specific detection of a designated DNA</t>
  </si>
  <si>
    <t>Xu, Yanmei; Li, Fengqin; Yu, Zhigang; Zhang, Guiling; Song, Yongbin; Yan, Hong</t>
  </si>
  <si>
    <t>786-794</t>
  </si>
  <si>
    <t>https://www.webofscience.com/api/gateway?GWVersion=2&amp;SrcAuth=InCites&amp;SrcApp=tsm_test&amp;DestApp=WOS_CPL&amp;DestLinkType=FullRecord&amp;KeyUT=ISI:000388951300096</t>
  </si>
  <si>
    <t>WOS:000916426900001</t>
  </si>
  <si>
    <t>10.3390/s23020823</t>
  </si>
  <si>
    <t>MEDLINE:36679620</t>
  </si>
  <si>
    <t>A Video Sequence Face Expression Recognition Method Based on Squeeze-and-Excitation and 3DPCA Network</t>
  </si>
  <si>
    <t>Li, Chang; Wen, Chenglin; Qiu, Yiting</t>
  </si>
  <si>
    <t>https://www.webofscience.com/api/gateway?GWVersion=2&amp;SrcAuth=InCites&amp;SrcApp=tsm_test&amp;DestApp=WOS_CPL&amp;DestLinkType=FullRecord&amp;KeyUT=ISI:000916426900001</t>
  </si>
  <si>
    <t>WOS:000409067500022</t>
  </si>
  <si>
    <t>10.12973/eurasia.2017.00959a</t>
  </si>
  <si>
    <t>A Study of Interactive Style on Students Loyalty in Science Technology Education: Moderating of Management Level</t>
  </si>
  <si>
    <t>He, Xin; Huang, Shi-Zheng; Li, Tong; Zhao, Kou</t>
  </si>
  <si>
    <t>EURASIA JOURNAL OF MATHEMATICS SCIENCE AND TECHNOLOGY EDUCATION</t>
  </si>
  <si>
    <t>4689-4700</t>
  </si>
  <si>
    <t>https://www.webofscience.com/api/gateway?GWVersion=2&amp;SrcAuth=InCites&amp;SrcApp=tsm_test&amp;DestApp=WOS_CPL&amp;DestLinkType=FullRecord&amp;KeyUT=ISI:000409067500022</t>
  </si>
  <si>
    <t>WOS:000391419100022</t>
  </si>
  <si>
    <t>10.6138/JIT.2016.17.7.2015102711</t>
  </si>
  <si>
    <t>A Review of Recent Developments about Secure Data Aggregation in Wireless Sensor Networks</t>
  </si>
  <si>
    <t>Hou, Kequn; Wang, Baofeng; Wang, Zumin; Zhu, Chunsheng</t>
  </si>
  <si>
    <t>1511-1519</t>
  </si>
  <si>
    <t>https://www.webofscience.com/api/gateway?GWVersion=2&amp;SrcAuth=InCites&amp;SrcApp=tsm_test&amp;DestApp=WOS_CPL&amp;DestLinkType=FullRecord&amp;KeyUT=ISI:000391419100022</t>
  </si>
  <si>
    <t>WOS:000382306600012</t>
  </si>
  <si>
    <t>10.1080/15533174.2015.1004462</t>
  </si>
  <si>
    <t>A New Luminescent Zn(II) Coordination Polymer With Eightfold Interpenetrated ths Topology</t>
  </si>
  <si>
    <t>An, Zhe; Zhu, Ling</t>
  </si>
  <si>
    <t>1367-1370</t>
  </si>
  <si>
    <t>https://www.webofscience.com/api/gateway?GWVersion=2&amp;SrcAuth=InCites&amp;SrcApp=tsm_test&amp;DestApp=WOS_CPL&amp;DestLinkType=FullRecord&amp;KeyUT=ISI:000382306600012</t>
  </si>
  <si>
    <t>WOS:000370228000012</t>
  </si>
  <si>
    <t>10.1080/15533174.2015.1004425</t>
  </si>
  <si>
    <t>A New Luminescent Cd(II) Coordination Polymer Based on Mixed Ligands</t>
  </si>
  <si>
    <t>Zhu, Ling; An, Zhe</t>
  </si>
  <si>
    <t>1065-1068</t>
  </si>
  <si>
    <t>https://www.webofscience.com/api/gateway?GWVersion=2&amp;SrcAuth=InCites&amp;SrcApp=tsm_test&amp;DestApp=WOS_CPL&amp;DestLinkType=FullRecord&amp;KeyUT=ISI:000370228000012</t>
  </si>
  <si>
    <t>WOS:000839872300001</t>
  </si>
  <si>
    <t>10.3390/s22155590</t>
  </si>
  <si>
    <t>MEDLINE:35898092</t>
  </si>
  <si>
    <t>A High-Order Kalman Filter Method for Fusion Estimation of Motion Trajectories of Multi-Robot Formation</t>
  </si>
  <si>
    <t>Wang, Miao; Liu, Weifeng; Wen, Chenglin</t>
  </si>
  <si>
    <t>https://www.webofscience.com/api/gateway?GWVersion=2&amp;SrcAuth=InCites&amp;SrcApp=tsm_test&amp;DestApp=WOS_CPL&amp;DestLinkType=FullRecord&amp;KeyUT=ISI:000839872300001</t>
  </si>
  <si>
    <t>WOS:000781985200001</t>
  </si>
  <si>
    <t>10.3390/s22072424</t>
  </si>
  <si>
    <t>MEDLINE:35408039</t>
  </si>
  <si>
    <t>A Differential Privacy Strategy Based on Local Features of Non-Gaussian Noise in Federated Learning</t>
  </si>
  <si>
    <t>Wang, Xinyi; Wang, Jincheng; Ma, Xue; Wen, Chenglin</t>
  </si>
  <si>
    <t>https://www.webofscience.com/api/gateway?GWVersion=2&amp;SrcAuth=InCites&amp;SrcApp=tsm_test&amp;DestApp=WOS_CPL&amp;DestLinkType=FullRecord&amp;KeyUT=ISI:000781985200001</t>
  </si>
  <si>
    <t>WOS:000812422800001</t>
  </si>
  <si>
    <t>10.21278/TOF.462032721</t>
  </si>
  <si>
    <t>A DIMENSIONLESS IMMUNE INTELLIGENT FAULT DIAGNOSIS SYSTEM FOR ROTATING MACHINERY</t>
  </si>
  <si>
    <t>23-36</t>
  </si>
  <si>
    <t>https://www.webofscience.com/api/gateway?GWVersion=2&amp;SrcAuth=InCites&amp;SrcApp=tsm_test&amp;DestApp=WOS_CPL&amp;DestLinkType=FullRecord&amp;KeyUT=ISI:000812422800001</t>
  </si>
  <si>
    <t>WOS:000968842900001</t>
  </si>
  <si>
    <t>10.1016/j.indcrop.2023.116563</t>
  </si>
  <si>
    <t>8-Xylosidase mutant immobilization on UiO-66-NH2 for continuous production of ginsenoside Rg1 and selective production of furfural from notoginsenoside R1</t>
  </si>
  <si>
    <t>Li, Na; Xia, Huan; Liu, Shiyuan; Teng, Junjiang; Jiang, Yanbin</t>
  </si>
  <si>
    <t>https://www.webofscience.com/api/gateway?GWVersion=2&amp;SrcAuth=InCites&amp;SrcApp=tsm_test&amp;DestApp=WOS_CPL&amp;DestLinkType=FullRecord&amp;KeyUT=ISI:000968842900001</t>
  </si>
  <si>
    <t>WOS:000337675800011</t>
  </si>
  <si>
    <t>10.1080/15533174.2013.809748</t>
  </si>
  <si>
    <t>pH-Controlled Two New Co(II) Coordination Polymers Based on 5-Pyrimidyl Benzoic Acid: Synthesis, Structures, and Properties</t>
  </si>
  <si>
    <t>An, Zhe; Hu, Ying-Shuang; Zhu, Li-Hua; Zhu, Ling</t>
  </si>
  <si>
    <t>1435-1438</t>
  </si>
  <si>
    <t>https://www.webofscience.com/api/gateway?GWVersion=2&amp;SrcAuth=InCites&amp;SrcApp=tsm_test&amp;DestApp=WOS_CPL&amp;DestLinkType=FullRecord&amp;KeyUT=ISI:000337675800011</t>
  </si>
  <si>
    <t>WOS:001152645800001</t>
  </si>
  <si>
    <t>10.1021/acsanm.3c04508</t>
  </si>
  <si>
    <t>g-C3N4/Metal-Organic Framework Nanosheet/CuO Heterostructure for the Visible Photocatalytic Degradation of Tetracycline</t>
  </si>
  <si>
    <t>Li, Xiangming; Wang, Shirong; Ye, Dongcheng; Wen, Weishan; Li, Haitao; Ma, Zequn; Li, Guanghuan; Fu, Wen; Fu, Meng</t>
  </si>
  <si>
    <t>1586-1597</t>
  </si>
  <si>
    <t>https://www.webofscience.com/api/gateway?GWVersion=2&amp;SrcAuth=InCites&amp;SrcApp=tsm_test&amp;DestApp=WOS_CPL&amp;DestLinkType=FullRecord&amp;KeyUT=ISI:001152645800001</t>
  </si>
  <si>
    <t>WOS:000958577300002</t>
  </si>
  <si>
    <t>10.12989/mwt.2022.13.5.219</t>
  </si>
  <si>
    <t>Water quality big data analysis of the river basin with artificial intelligence ADV monitoring</t>
  </si>
  <si>
    <t>MEMBRANE AND WATER TREATMENT</t>
  </si>
  <si>
    <t>219-225</t>
  </si>
  <si>
    <t>https://www.webofscience.com/api/gateway?GWVersion=2&amp;SrcAuth=InCites&amp;SrcApp=tsm_test&amp;DestApp=WOS_CPL&amp;DestLinkType=FullRecord&amp;KeyUT=ISI:000958577300002</t>
  </si>
  <si>
    <t>WOS:000961729400001</t>
  </si>
  <si>
    <t>10.3389/fenrg.2023.1170123</t>
  </si>
  <si>
    <t>Volute clapboard and clearance of wear-ring effect on the operation characteristics of canned motor pump</t>
  </si>
  <si>
    <t>Cheng, Ke; Jiang, Ting; He, Yajing; Wang, Xiulan</t>
  </si>
  <si>
    <t>FRONTIERS IN ENERGY RESEARCH</t>
  </si>
  <si>
    <t>https://www.webofscience.com/api/gateway?GWVersion=2&amp;SrcAuth=InCites&amp;SrcApp=tsm_test&amp;DestApp=WOS_CPL&amp;DestLinkType=FullRecord&amp;KeyUT=ISI:000961729400001</t>
  </si>
  <si>
    <t>WOS:001202541800001</t>
  </si>
  <si>
    <t>10.1016/j.euromechsol.2024.105281</t>
  </si>
  <si>
    <t>Vibro-acoustic response and sound transmission loss of sandwich plates with tunable Poisson's ratio core in a hygrothermal environment</t>
  </si>
  <si>
    <t>Li, Y. S.; Liu, B. L.; Li, S.; Shi, H. W.</t>
  </si>
  <si>
    <t>https://www.webofscience.com/api/gateway?GWVersion=2&amp;SrcAuth=InCites&amp;SrcApp=tsm_test&amp;DestApp=WOS_CPL&amp;DestLinkType=FullRecord&amp;KeyUT=ISI:001202541800001</t>
  </si>
  <si>
    <t>WOS:000753116700005</t>
  </si>
  <si>
    <t>VALUE FUNCTION ESTIMATION BASED ON AN ERROR GAUSSIAN MIXTURE MODEL</t>
  </si>
  <si>
    <t>Cui, Delong; Peng, Zhiping; Li, Qirui; He, Jieguang; Li, Kaibin; Hung, Shangchao</t>
  </si>
  <si>
    <t>JOURNAL OF NONLINEAR AND CONVEX ANALYSIS</t>
  </si>
  <si>
    <t>1687-1702</t>
  </si>
  <si>
    <t>https://www.webofscience.com/api/gateway?GWVersion=2&amp;SrcAuth=InCites&amp;SrcApp=tsm_test&amp;DestApp=WOS_CPL&amp;DestLinkType=FullRecord&amp;KeyUT=ISI:000753116700005</t>
  </si>
  <si>
    <t>WOS:000637320100107</t>
  </si>
  <si>
    <t>10.1093/mnras/stab406</t>
  </si>
  <si>
    <t>Using Gaia DR2 to make a systematic comparison between two geometric distortion solutions</t>
  </si>
  <si>
    <t>Zheng, Z. J.; Peng, Q. Y.; Lin, F. R.</t>
  </si>
  <si>
    <t>MONTHLY NOTICES OF THE ROYAL ASTRONOMICAL SOCIETY</t>
  </si>
  <si>
    <t>Space Science</t>
  </si>
  <si>
    <t>6216-6224</t>
  </si>
  <si>
    <t>https://www.webofscience.com/api/gateway?GWVersion=2&amp;SrcAuth=InCites&amp;SrcApp=tsm_test&amp;DestApp=WOS_CPL&amp;DestLinkType=FullRecord&amp;KeyUT=ISI:000637320100107</t>
  </si>
  <si>
    <t>WOS:001046957000003</t>
  </si>
  <si>
    <t>10.1007/s11069-023-06118-3</t>
  </si>
  <si>
    <t>Urban agglomeration waterlogging hazard exposure assessment based on an integrated Naive Bayes classifier and complex network analysis</t>
  </si>
  <si>
    <t>Wang, Mo; Fu, Xiaoping; Zhang, Dongqing; Lou, Siwei; Li, Jianjun; Chen, Furong; Li, Shan; Tan, Soon Keat</t>
  </si>
  <si>
    <t>NATURAL HAZARDS</t>
  </si>
  <si>
    <t>2173-2197</t>
  </si>
  <si>
    <t>https://www.webofscience.com/api/gateway?GWVersion=2&amp;SrcAuth=InCites&amp;SrcApp=tsm_test&amp;DestApp=WOS_CPL&amp;DestLinkType=FullRecord&amp;KeyUT=ISI:001046957000003</t>
  </si>
  <si>
    <t>WOS:000968977800001</t>
  </si>
  <si>
    <t>10.3390/su15075740</t>
  </si>
  <si>
    <t>Urban Flooding Risk Assessment in the Rural-Urban Fringe Based on a Bayesian Classifier</t>
  </si>
  <si>
    <t>Wang, Mo; Fu, Xiaoping; Zhang, Dongqing; Chen, Furong; Su, Jin; Zhou, Shiqi; Li, Jianjun; Zhong, Yongming; Tan, Soon Keat</t>
  </si>
  <si>
    <t>https://www.webofscience.com/api/gateway?GWVersion=2&amp;SrcAuth=InCites&amp;SrcApp=tsm_test&amp;DestApp=WOS_CPL&amp;DestLinkType=FullRecord&amp;KeyUT=ISI:000968977800001</t>
  </si>
  <si>
    <t>WOS:000528290800001</t>
  </si>
  <si>
    <t>10.1007/s10044-020-00881-w</t>
  </si>
  <si>
    <t>Unsupervised visual domain adaptation via discriminative dictionary evolution</t>
  </si>
  <si>
    <t>Wu, Songsong; Gao, Guangwei; Li, Zuoyong; Wu, Fei; Jing, Xiao-Yuan</t>
  </si>
  <si>
    <t>PATTERN ANALYSIS AND APPLICATIONS</t>
  </si>
  <si>
    <t>1665-1675</t>
  </si>
  <si>
    <t>https://www.webofscience.com/api/gateway?GWVersion=2&amp;SrcAuth=InCites&amp;SrcApp=tsm_test&amp;DestApp=WOS_CPL&amp;DestLinkType=FullRecord&amp;KeyUT=ISI:000528290800001</t>
  </si>
  <si>
    <t>WOS:000940613100001</t>
  </si>
  <si>
    <t>10.3390/mi14020371</t>
  </si>
  <si>
    <t>MEDLINE:36838071</t>
  </si>
  <si>
    <t>Unsteady Pressure-Driven Electrokinetic Slip Flow and Heat Transfer of Power-Law Fluid through a Microannulus</t>
  </si>
  <si>
    <t>Deng, Shuyan; Bian, Ruiqing; Liang, Jiacheng</t>
  </si>
  <si>
    <t>https://www.webofscience.com/api/gateway?GWVersion=2&amp;SrcAuth=InCites&amp;SrcApp=tsm_test&amp;DestApp=WOS_CPL&amp;DestLinkType=FullRecord&amp;KeyUT=ISI:000940613100001</t>
  </si>
  <si>
    <t>WOS:001111464000001</t>
  </si>
  <si>
    <t>10.1016/j.jmrt.2023.10.294</t>
  </si>
  <si>
    <t>Uncovering the origin of critical hydrogen concentration for initiation of hydrogen-induced cracking and its relation to inclusion type and size</t>
  </si>
  <si>
    <t>Qin, W.; Szpunar, J. A.</t>
  </si>
  <si>
    <t>3797-3802</t>
  </si>
  <si>
    <t>https://www.webofscience.com/api/gateway?GWVersion=2&amp;SrcAuth=InCites&amp;SrcApp=tsm_test&amp;DestApp=WOS_CPL&amp;DestLinkType=FullRecord&amp;KeyUT=ISI:001111464000001</t>
  </si>
  <si>
    <t>WOS:001201990300016</t>
  </si>
  <si>
    <t>10.1038/s41467-024-47089-8</t>
  </si>
  <si>
    <t>MEDLINE:38582903</t>
  </si>
  <si>
    <t>Ultrastiff metamaterials generated through a multilayer strategy and topology optimization</t>
  </si>
  <si>
    <t>Liu, Yang; Wang, Yongzhen; Ren, Hongyuan; Meng, Zhiqiang; Chen, Xueqian; Li, Zuyu; Wang, Liwei; Chen, Wei; Wang, Yifan; Du, Jianbin</t>
  </si>
  <si>
    <t>https://www.webofscience.com/api/gateway?GWVersion=2&amp;SrcAuth=InCites&amp;SrcApp=tsm_test&amp;DestApp=WOS_CPL&amp;DestLinkType=FullRecord&amp;KeyUT=ISI:001201990300016</t>
  </si>
  <si>
    <t>WOS:001003191700001</t>
  </si>
  <si>
    <t>10.1016/j.colsurfa.2023.131301</t>
  </si>
  <si>
    <t>Ultra-responsive and selective ethanol and acetone sensor based on Ce-doped Co3O4 microspheres assembled by submicron spheres with multilayer core-shell structure</t>
  </si>
  <si>
    <t>Jiang, Qiushuang; Guo, Xiangfeng; Wang, Chao; Jia, Lihua; Zhao, Zhenlong; Yang, Rui; Zhang, Yu; Deng, Qingfang</t>
  </si>
  <si>
    <t>https://www.webofscience.com/api/gateway?GWVersion=2&amp;SrcAuth=InCites&amp;SrcApp=tsm_test&amp;DestApp=WOS_CPL&amp;DestLinkType=FullRecord&amp;KeyUT=ISI:001003191700001</t>
  </si>
  <si>
    <t>WOS:000752195700001</t>
  </si>
  <si>
    <t>10.1007/s10586-021-03525-8</t>
  </si>
  <si>
    <t>Two-stage selection of distributed data centers based on deep reinforcement learning</t>
  </si>
  <si>
    <t>Li, Qirui; Peng, Zhiping; Cui, Delong; Lin, Jianpeng; He, Jieguang</t>
  </si>
  <si>
    <t>2699-2714</t>
  </si>
  <si>
    <t>https://www.webofscience.com/api/gateway?GWVersion=2&amp;SrcAuth=InCites&amp;SrcApp=tsm_test&amp;DestApp=WOS_CPL&amp;DestLinkType=FullRecord&amp;KeyUT=ISI:000752195700001</t>
  </si>
  <si>
    <t>WOS:001109333000001</t>
  </si>
  <si>
    <t>10.1039/d3ra07275d</t>
  </si>
  <si>
    <t>MEDLINE:38024997</t>
  </si>
  <si>
    <t>Tuning ferroelectric photovoltaic performance in R3c-CuNbO3 through compressive strain engineering: a first-principles study</t>
  </si>
  <si>
    <t>He, Zu-Da; Li, Wen-Ce; Yang, Jin-Long; Xu, Hua-Kai; Xu, Xiang-Fu; Lai, Guo-Xia; Che, You-Da; Zhu, Wei-Ling; Yang, Xiao-Dong; Chen, Xing-Yuan</t>
  </si>
  <si>
    <t>34475-34481</t>
  </si>
  <si>
    <t>https://www.webofscience.com/api/gateway?GWVersion=2&amp;SrcAuth=InCites&amp;SrcApp=tsm_test&amp;DestApp=WOS_CPL&amp;DestLinkType=FullRecord&amp;KeyUT=ISI:001109333000001</t>
  </si>
  <si>
    <t>WOS:000658708400010</t>
  </si>
  <si>
    <t>10.24425/aoa.2021.136583</t>
  </si>
  <si>
    <t>Transmission Perspective on the Mechanism of Coarse and Fine Crackle Sounds</t>
  </si>
  <si>
    <t>Lu, Bing-Yuh; Hsueh, Meng-Lun; Wu, Huey-Dong</t>
  </si>
  <si>
    <t>ARCHIVES OF ACOUSTICS</t>
  </si>
  <si>
    <t>https://www.webofscience.com/api/gateway?GWVersion=2&amp;SrcAuth=InCites&amp;SrcApp=tsm_test&amp;DestApp=WOS_CPL&amp;DestLinkType=FullRecord&amp;KeyUT=ISI:000658708400010</t>
  </si>
  <si>
    <t>WOS:000977031500007</t>
  </si>
  <si>
    <t>Transient pressure-driven electrokinetic slip flow and heat transfer through a microannulus</t>
  </si>
  <si>
    <t>Zhan, Qinjian; Deng, Shuyan</t>
  </si>
  <si>
    <t>https://www.webofscience.com/api/gateway?GWVersion=2&amp;SrcAuth=InCites&amp;SrcApp=tsm_test&amp;DestApp=WOS_CPL&amp;DestLinkType=FullRecord&amp;KeyUT=ISI:000977031500007</t>
  </si>
  <si>
    <t>WOS:001184571400001</t>
  </si>
  <si>
    <t>10.1016/j.scitotenv.2024.170857</t>
  </si>
  <si>
    <t>MEDLINE:38340847</t>
  </si>
  <si>
    <t>Transformation process and phytotoxicity of sulfamethoxazole and N4-acetyl-sulfamethoxazole in rice</t>
  </si>
  <si>
    <t>Ai, Tao; Yao, Siyu; Yu, Yuanyuan; Peng, Kai; Jin, Ling; Zhu, Xifen; Zhou, Haijun; Huang, Jiahui; Sun, Jianteng; Zhu, Lizhong</t>
  </si>
  <si>
    <t>https://www.webofscience.com/api/gateway?GWVersion=2&amp;SrcAuth=InCites&amp;SrcApp=tsm_test&amp;DestApp=WOS_CPL&amp;DestLinkType=FullRecord&amp;KeyUT=ISI:001184571400001</t>
  </si>
  <si>
    <t>WOS:000510641000032</t>
  </si>
  <si>
    <t>10.1016/j.physb.2019.411748</t>
  </si>
  <si>
    <t>Theoretical study of stability and optical absorption properties of ferroelectric materials ZnXO3 (X=Ge, Sn and Pb)</t>
  </si>
  <si>
    <t>Chen, Xing-Yuan; Yang, Yu-Hua; Lai, Guo-Xia; Chen, Jia; Zhu, Wei-Ling; Lai, Tian-Shu; Luo, Guo-Ping; Zhao, Yu-Jun; Xu, Xiang-Fu</t>
  </si>
  <si>
    <t>https://www.webofscience.com/api/gateway?GWVersion=2&amp;SrcAuth=InCites&amp;SrcApp=tsm_test&amp;DestApp=WOS_CPL&amp;DestLinkType=FullRecord&amp;KeyUT=ISI:000510641000032</t>
  </si>
  <si>
    <t>WOS:001010991000001</t>
  </si>
  <si>
    <t>10.1016/j.jallcom.2023.170673</t>
  </si>
  <si>
    <t>The thermal transport and scattering channel of body centered cubic carbon BC14 using self-consistent phonon theory</t>
  </si>
  <si>
    <t>Guo, Ting; Tang, Hua; He, Yan; Chen, Xihao; Guo, Donglin</t>
  </si>
  <si>
    <t>https://www.webofscience.com/api/gateway?GWVersion=2&amp;SrcAuth=InCites&amp;SrcApp=tsm_test&amp;DestApp=WOS_CPL&amp;DestLinkType=FullRecord&amp;KeyUT=ISI:001010991000001</t>
  </si>
  <si>
    <t>WOS:000897007300001</t>
  </si>
  <si>
    <t>10.1039/d2sc04926k</t>
  </si>
  <si>
    <t>MEDLINE:36687340</t>
  </si>
  <si>
    <t>The kinked structure and interchain van der Waals interaction of carbyne nanocrystals</t>
  </si>
  <si>
    <t>Cao, Weiwei; Xu, Huakai; Liu, Pu; He, Yan; Yang, Guowei</t>
  </si>
  <si>
    <t>CHEMICAL SCIENCE</t>
  </si>
  <si>
    <t>338-344</t>
  </si>
  <si>
    <t>https://www.webofscience.com/api/gateway?GWVersion=2&amp;SrcAuth=InCites&amp;SrcApp=tsm_test&amp;DestApp=WOS_CPL&amp;DestLinkType=FullRecord&amp;KeyUT=ISI:000897007300001</t>
  </si>
  <si>
    <t>WOS:000501800100042</t>
  </si>
  <si>
    <t>10.1016/j.techsoc.2019.101191</t>
  </si>
  <si>
    <t>The effects of visuospatial cueing on EFL learners' science text and picture processing through mobile phones</t>
  </si>
  <si>
    <t>https://www.webofscience.com/api/gateway?GWVersion=2&amp;SrcAuth=InCites&amp;SrcApp=tsm_test&amp;DestApp=WOS_CPL&amp;DestLinkType=FullRecord&amp;KeyUT=ISI:000501800100042</t>
  </si>
  <si>
    <t>WOS:000495904600025</t>
  </si>
  <si>
    <t>10.20964/2019.11.45</t>
  </si>
  <si>
    <t>The Preparation and Electroanalytical Investigation of Lubricants: a Mini Review</t>
  </si>
  <si>
    <t>Cheng, Liang; Zhang, Zhihua; Yu, Jun; Zhang, Jie; Sun, Jing</t>
  </si>
  <si>
    <t>INTERNATIONAL JOURNAL OF ELECTROCHEMICAL SCIENCE</t>
  </si>
  <si>
    <t>10318-10331</t>
  </si>
  <si>
    <t>https://www.webofscience.com/api/gateway?GWVersion=2&amp;SrcAuth=InCites&amp;SrcApp=tsm_test&amp;DestApp=WOS_CPL&amp;DestLinkType=FullRecord&amp;KeyUT=ISI:000495904600025</t>
  </si>
  <si>
    <t>WOS:000731015400001</t>
  </si>
  <si>
    <t>10.3389/fpsyg.2021.732659</t>
  </si>
  <si>
    <t>MEDLINE:34925142</t>
  </si>
  <si>
    <t>The Influence of Undergraduate Entrepreneurship Education on Entrepreneurial Intention: Evidence From Universities in China's Pearl River Delta</t>
  </si>
  <si>
    <t>Li, Jing; Huang, Shi-Zheng; Chau, Ka Yin; Yu, Liqiong</t>
  </si>
  <si>
    <t>https://www.webofscience.com/api/gateway?GWVersion=2&amp;SrcAuth=InCites&amp;SrcApp=tsm_test&amp;DestApp=WOS_CPL&amp;DestLinkType=FullRecord&amp;KeyUT=ISI:000731015400001</t>
  </si>
  <si>
    <t>WOS:000871192000001</t>
  </si>
  <si>
    <t>10.1007/s00009-022-02161-9</t>
  </si>
  <si>
    <t>The Generalized Volterra Integral Operator and Toeplitz Operator on Weighted Bergman Spaces</t>
  </si>
  <si>
    <t>Du, Juntao; Li, Songxiao; Qu, Dan</t>
  </si>
  <si>
    <t>MEDITERRANEAN JOURNAL OF MATHEMATICS</t>
  </si>
  <si>
    <t>https://www.webofscience.com/api/gateway?GWVersion=2&amp;SrcAuth=InCites&amp;SrcApp=tsm_test&amp;DestApp=WOS_CPL&amp;DestLinkType=FullRecord&amp;KeyUT=ISI:000871192000001</t>
  </si>
  <si>
    <t>WOS:000725805300001</t>
  </si>
  <si>
    <t>10.3390/s21227457</t>
  </si>
  <si>
    <t>MEDLINE:34833533</t>
  </si>
  <si>
    <t>The Biomechanical Mechanism of Upper Airway Collapse in OSAHS Patients Using Clinical Monitoring Data during Natural Sleep</t>
  </si>
  <si>
    <t>Chen, Liujie; Xiao, Tan; Ng, Ching Tai</t>
  </si>
  <si>
    <t>https://www.webofscience.com/api/gateway?GWVersion=2&amp;SrcAuth=InCites&amp;SrcApp=tsm_test&amp;DestApp=WOS_CPL&amp;DestLinkType=FullRecord&amp;KeyUT=ISI:000725805300001</t>
  </si>
  <si>
    <t>WOS:001093504200001</t>
  </si>
  <si>
    <t>10.3390/toxics11100841</t>
  </si>
  <si>
    <t>MEDLINE:37888692</t>
  </si>
  <si>
    <t>Tetracycline Adsorption Performance and Mechanism Using Calcium Hydroxide-Modified Biochars</t>
  </si>
  <si>
    <t>Wang, Kaifeng; Yao, Runlin; Zhang, Dongqing; Peng, Na; Zhao, Ping; Zhong, Yongming; Zhou, Haijun; Huang, Jiahui; Liu, Chen</t>
  </si>
  <si>
    <t>TOXICS</t>
  </si>
  <si>
    <t>https://www.webofscience.com/api/gateway?GWVersion=2&amp;SrcAuth=InCites&amp;SrcApp=tsm_test&amp;DestApp=WOS_CPL&amp;DestLinkType=FullRecord&amp;KeyUT=ISI:001093504200001</t>
  </si>
  <si>
    <t>WOS:000784349700001</t>
  </si>
  <si>
    <t>10.1515/ract-2021-1055</t>
  </si>
  <si>
    <t>Targeted synthesis of carbon-supported titanate nanofibers as host structure for nuclear waste immobilization</t>
  </si>
  <si>
    <t>Li, Lei; Ma, Ran; Liu, Xuewei; Wen, Tao; Wu, Bo; Sun, Mingtai; Jiang, Zheng; Wang, Suhua; Wang, Xiangke</t>
  </si>
  <si>
    <t>RADIOCHIMICA ACTA</t>
  </si>
  <si>
    <t>561-573</t>
  </si>
  <si>
    <t>https://www.webofscience.com/api/gateway?GWVersion=2&amp;SrcAuth=InCites&amp;SrcApp=tsm_test&amp;DestApp=WOS_CPL&amp;DestLinkType=FullRecord&amp;KeyUT=ISI:000784349700001</t>
  </si>
  <si>
    <t>WOS:001049487900001</t>
  </si>
  <si>
    <t>10.1039/d2gc04885j</t>
  </si>
  <si>
    <t>TXPhos: a highly stable and efficient ligand designed for ppm level Pd-catalyzed Suzuki-Miyaura coupling in water</t>
  </si>
  <si>
    <t>Zhang, Lei; Hu, Wenbo; Li, Heng; Shi, Jicheng; Yuan, Bingxin</t>
  </si>
  <si>
    <t>6635-6641</t>
  </si>
  <si>
    <t>https://www.webofscience.com/api/gateway?GWVersion=2&amp;SrcAuth=InCites&amp;SrcApp=tsm_test&amp;DestApp=WOS_CPL&amp;DestLinkType=FullRecord&amp;KeyUT=ISI:001049487900001</t>
  </si>
  <si>
    <t>WOS:000900809000001</t>
  </si>
  <si>
    <t>10.1007/s10562-022-04246-2</t>
  </si>
  <si>
    <t>TS-1 Molecular Sieves Facilitated Aldehyde Stable Production from Gas-Glycerol Dehydration: Using Liquid Feed of Glycerol-Methanol Solution</t>
  </si>
  <si>
    <t>Lan, Hai; Yao, Qi; Liu, Miao; Zhao, Pucheng; Yang, Qingyun; Li, Fei; Zhang, Biao; Jiang, Yi</t>
  </si>
  <si>
    <t>3480-3491</t>
  </si>
  <si>
    <t>https://www.webofscience.com/api/gateway?GWVersion=2&amp;SrcAuth=InCites&amp;SrcApp=tsm_test&amp;DestApp=WOS_CPL&amp;DestLinkType=FullRecord&amp;KeyUT=ISI:000900809000001</t>
  </si>
  <si>
    <t>WOS:001079086600019</t>
  </si>
  <si>
    <t>10.15666/aeer/2103_22012212</t>
  </si>
  <si>
    <t>THE RELATIONSHIP BETWEEN THE SPECTROSCOPIC CHARACTERISTICS OF HUMIC ACID IN SLUDGE COMPOST AND ITS ELECTRON TRANSFER ABILITY</t>
  </si>
  <si>
    <t>Zhang, Z. L.; Xiao, Y.; Chen, Z.</t>
  </si>
  <si>
    <t>2201-2212</t>
  </si>
  <si>
    <t>https://www.webofscience.com/api/gateway?GWVersion=2&amp;SrcAuth=InCites&amp;SrcApp=tsm_test&amp;DestApp=WOS_CPL&amp;DestLinkType=FullRecord&amp;KeyUT=ISI:001079086600019</t>
  </si>
  <si>
    <t>WOS:000629179700072</t>
  </si>
  <si>
    <t>TECTONIC SETTING OF EARLY-MIDDLE JURASSIC VOLCANIC EVENTS IN LISHU FAULT DEPRESSION OF SONGLIAO BASIN: CONSTRAINTS FROM ZIRCON U-PB DATING, GEOCHEMISTRY, AND HF ISOTOPES</t>
  </si>
  <si>
    <t>Wang, Chunyu; Sun, Deyou; Huang, Yuxin; Shang, Yuhang; Tian, Lihui; Wang, Guan</t>
  </si>
  <si>
    <t>7A</t>
  </si>
  <si>
    <t>6228-6238</t>
  </si>
  <si>
    <t>https://www.webofscience.com/api/gateway?GWVersion=2&amp;SrcAuth=InCites&amp;SrcApp=tsm_test&amp;DestApp=WOS_CPL&amp;DestLinkType=FullRecord&amp;KeyUT=ISI:000629179700072</t>
  </si>
  <si>
    <t>WOS:001157568400001</t>
  </si>
  <si>
    <t>10.1021/acs.joc.3c02119</t>
  </si>
  <si>
    <t>MEDLINE:38207216</t>
  </si>
  <si>
    <t>TBHP Mediated C-N Bond Cleavage of Tertiary Amines toward the Synthesis of Oxalamides and α,β-Epoxy Amides</t>
  </si>
  <si>
    <t>Zhang, Jiantao; Zhu, Weiming; Xiao, Duoduo; Zhou, Peng; Huang, Liangbin; Liu, Weibing</t>
  </si>
  <si>
    <t>1524-1533</t>
  </si>
  <si>
    <t>https://www.webofscience.com/api/gateway?GWVersion=2&amp;SrcAuth=InCites&amp;SrcApp=tsm_test&amp;DestApp=WOS_CPL&amp;DestLinkType=FullRecord&amp;KeyUT=ISI:001157568400001</t>
  </si>
  <si>
    <t>WOS:000579418300008</t>
  </si>
  <si>
    <t>10.1107/S205322962000861X</t>
  </si>
  <si>
    <t>MEDLINE:32624516</t>
  </si>
  <si>
    <t>Synthesis, structure and magnetism of a new ionic pentanuclear iron cluster</t>
  </si>
  <si>
    <t>Deng, Qianjun; Wang, Jiming; Li, Guangzhao; Zhang, Shuhua</t>
  </si>
  <si>
    <t>690-+</t>
  </si>
  <si>
    <t>https://www.webofscience.com/api/gateway?GWVersion=2&amp;SrcAuth=InCites&amp;SrcApp=tsm_test&amp;DestApp=WOS_CPL&amp;DestLinkType=FullRecord&amp;KeyUT=ISI:000579418300008</t>
  </si>
  <si>
    <t>WOS:001105140800001</t>
  </si>
  <si>
    <t>10.1016/j.poly.2023.116697</t>
  </si>
  <si>
    <t>Synthesis, characterization and antitumor activities in vitro of Cu-based complexes of pyrimidine derivative salicylaldehyde Schiff bases</t>
  </si>
  <si>
    <t>Fan, Yipeng; Chen, Yating; Ke, Zhilin; Zhou, Xinchun; Zhang, Shuhua</t>
  </si>
  <si>
    <t>POLYHEDRON</t>
  </si>
  <si>
    <t>https://www.webofscience.com/api/gateway?GWVersion=2&amp;SrcAuth=InCites&amp;SrcApp=tsm_test&amp;DestApp=WOS_CPL&amp;DestLinkType=FullRecord&amp;KeyUT=ISI:001105140800001</t>
  </si>
  <si>
    <t>WOS:000334075600002</t>
  </si>
  <si>
    <t>10.1080/15533174.2013.797461</t>
  </si>
  <si>
    <t>Synthesis, Crystal Structures and Thermal Analysis of Two Co(II) Coordination Polymers: 3D Interdigitated Framework to fourfold Interpenetrated dia Net</t>
  </si>
  <si>
    <t>1080-1085</t>
  </si>
  <si>
    <t>https://www.webofscience.com/api/gateway?GWVersion=2&amp;SrcAuth=InCites&amp;SrcApp=tsm_test&amp;DestApp=WOS_CPL&amp;DestLinkType=FullRecord&amp;KeyUT=ISI:000334075600002</t>
  </si>
  <si>
    <t>WOS:000640466600001</t>
  </si>
  <si>
    <t>10.1007/s10870-021-00887-0</t>
  </si>
  <si>
    <t>Synthesis, Crystal Structure and DNA-Binding Study of a New Zinc(II) Complex Based on 2,6-Bis(imino)pyridyl Ligand</t>
  </si>
  <si>
    <t>Zhao, Junren; Wang, Shuhui; Zhang, Wanju</t>
  </si>
  <si>
    <t>JOURNAL OF CHEMICAL CRYSTALLOGRAPHY</t>
  </si>
  <si>
    <t>34-42</t>
  </si>
  <si>
    <t>https://www.webofscience.com/api/gateway?GWVersion=2&amp;SrcAuth=InCites&amp;SrcApp=tsm_test&amp;DestApp=WOS_CPL&amp;DestLinkType=FullRecord&amp;KeyUT=ISI:000640466600001</t>
  </si>
  <si>
    <t>WOS:000343955100015</t>
  </si>
  <si>
    <t>10.6023/cjoc201404034</t>
  </si>
  <si>
    <t>Synthesis of a New Carbohydrate-Derived Chiral Phosphine and Its Coordinating cis- and trans-Pt(II) Complexes</t>
  </si>
  <si>
    <t>Zheng, Shan; Jia, Li; Liu, Zhisen; Jiang, Dahong; Huang, Yanxian; Nong, Nanping; Zhang, Qing; Shi, Jicheng</t>
  </si>
  <si>
    <t>1840-1844</t>
  </si>
  <si>
    <t>https://www.webofscience.com/api/gateway?GWVersion=2&amp;SrcAuth=InCites&amp;SrcApp=tsm_test&amp;DestApp=WOS_CPL&amp;DestLinkType=FullRecord&amp;KeyUT=ISI:000343955100015</t>
  </si>
  <si>
    <t>WOS:000395407100013</t>
  </si>
  <si>
    <t>10.1002/slct.201600235</t>
  </si>
  <si>
    <t>Synthesis of Multisubstituted Pyridin-2(3H)-ones via Nickel-Catalyzed Intermolecular Condensation of β-Ketobutylanilides</t>
  </si>
  <si>
    <t>Liu, Weibing; Chen, Cui; Tan, Liquan</t>
  </si>
  <si>
    <t>1593-1595</t>
  </si>
  <si>
    <t>https://www.webofscience.com/api/gateway?GWVersion=2&amp;SrcAuth=InCites&amp;SrcApp=tsm_test&amp;DestApp=WOS_CPL&amp;DestLinkType=FullRecord&amp;KeyUT=ISI:000395407100013</t>
  </si>
  <si>
    <t>WOS:000341801900022</t>
  </si>
  <si>
    <t>10.6023/cjoc201403016</t>
  </si>
  <si>
    <t>Synthesis of Multi-substituted 1,4-Dihydropyridine Derivatives from Acetoacetanilides</t>
  </si>
  <si>
    <t>Chen, Cui; Tan, Liquan; Qiu, Huihua</t>
  </si>
  <si>
    <t>1673-1676</t>
  </si>
  <si>
    <t>https://www.webofscience.com/api/gateway?GWVersion=2&amp;SrcAuth=InCites&amp;SrcApp=tsm_test&amp;DestApp=WOS_CPL&amp;DestLinkType=FullRecord&amp;KeyUT=ISI:000341801900022</t>
  </si>
  <si>
    <t>WOS:000702991300024</t>
  </si>
  <si>
    <t>10.6023/cjoc202102030</t>
  </si>
  <si>
    <t>Synthesis and Antitumor Activity of Amide Derivatives Containing 1,3,4-Thiadiazole and Pyrazole Moieties</t>
  </si>
  <si>
    <t>Ma, Jiaoli; Guo, Penghu; Li, Jing; Liao, Xincheng; Cheng, Huicheng</t>
  </si>
  <si>
    <t>3214-3222</t>
  </si>
  <si>
    <t>https://www.webofscience.com/api/gateway?GWVersion=2&amp;SrcAuth=InCites&amp;SrcApp=tsm_test&amp;DestApp=WOS_CPL&amp;DestLinkType=FullRecord&amp;KeyUT=ISI:000702991300024</t>
  </si>
  <si>
    <t>WOS:001205187900001</t>
  </si>
  <si>
    <t>10.1002/adfm.202316824</t>
  </si>
  <si>
    <t>Synergy of Ni Nanoclusters and Single Atom Site: Size Effect on the Performance of Electrochemical CO2 Reduction Reaction and Rechargeable Zn-CO2 Batteries</t>
  </si>
  <si>
    <t>Miao, Kanghua; Qin, Jundi; Yang, Jun; Kang, Xiongwu</t>
  </si>
  <si>
    <t>https://www.webofscience.com/api/gateway?GWVersion=2&amp;SrcAuth=InCites&amp;SrcApp=tsm_test&amp;DestApp=WOS_CPL&amp;DestLinkType=FullRecord&amp;KeyUT=ISI:001205187900001</t>
  </si>
  <si>
    <t>WOS:001068332000001</t>
  </si>
  <si>
    <t>10.1016/j.matdes.2023.112217</t>
  </si>
  <si>
    <t>Synergistic organic dye degradation and hydrogen production using Bi2Te3/Te/C single-catalyst nanowires</t>
  </si>
  <si>
    <t>Zhao, Chenchen; Wang, Dongbo; Zeng, Zhi; Zhang, Bingke; Pan, Jingwen; Liu, Donghao; Liu, Sihang; Jiao, Shujie; Liu, Gang; Xu, Zhikun; Zhao, Liancheng; Wang, Jinzhong</t>
  </si>
  <si>
    <t>MATERIALS &amp; DESIGN</t>
  </si>
  <si>
    <t>https://www.webofscience.com/api/gateway?GWVersion=2&amp;SrcAuth=InCites&amp;SrcApp=tsm_test&amp;DestApp=WOS_CPL&amp;DestLinkType=FullRecord&amp;KeyUT=ISI:001068332000001</t>
  </si>
  <si>
    <t>WOS:000991395000004</t>
  </si>
  <si>
    <t>10.1016/j.ijleo.2022.170266</t>
  </si>
  <si>
    <t>Supply chain financial credit evaluation mechanism under the background of big data</t>
  </si>
  <si>
    <t>Feng, Qiongying</t>
  </si>
  <si>
    <t>https://www.webofscience.com/api/gateway?GWVersion=2&amp;SrcAuth=InCites&amp;SrcApp=tsm_test&amp;DestApp=WOS_CPL&amp;DestLinkType=FullRecord&amp;KeyUT=ISI:000991395000004</t>
  </si>
  <si>
    <t>WOS:000675769800001</t>
  </si>
  <si>
    <t>10.1080/01932691.2021.1950548</t>
  </si>
  <si>
    <t>Study on the pressure drop of crude oil-water with surfactant flow in porous media</t>
  </si>
  <si>
    <t>Zhao, Huijun; Ding, Xiang; Yu, Pengfei; Lei, Yun; Lv, Xiaofei; Lv, Jintao; Shao, Qianqian</t>
  </si>
  <si>
    <t>JOURNAL OF DISPERSION SCIENCE AND TECHNOLOGY</t>
  </si>
  <si>
    <t>468-474</t>
  </si>
  <si>
    <t>https://www.webofscience.com/api/gateway?GWVersion=2&amp;SrcAuth=InCites&amp;SrcApp=tsm_test&amp;DestApp=WOS_CPL&amp;DestLinkType=FullRecord&amp;KeyUT=ISI:000675769800001</t>
  </si>
  <si>
    <t>WOS:000966468000001</t>
  </si>
  <si>
    <t>10.1371/journal.pone.0276280</t>
  </si>
  <si>
    <t>MEDLINE:36745617</t>
  </si>
  <si>
    <t>Study on mechanical properties of corroded concrete columns strengthened with SMA wires</t>
  </si>
  <si>
    <t>Pei, Qiang; Cai, Bangwen; Xue, Zhicheng; Ding, Yu; Cui, Di; Guo, Yun</t>
  </si>
  <si>
    <t>https://www.webofscience.com/api/gateway?GWVersion=2&amp;SrcAuth=InCites&amp;SrcApp=tsm_test&amp;DestApp=WOS_CPL&amp;DestLinkType=FullRecord&amp;KeyUT=ISI:000966468000001</t>
  </si>
  <si>
    <t>WOS:001200886900001</t>
  </si>
  <si>
    <t>10.3390/ma17071534</t>
  </si>
  <si>
    <t>MEDLINE:38612049</t>
  </si>
  <si>
    <t>Study of Mechanics and Durability of Non-Spontaneous Combustion Coal Gangue Coarse-Aggregate High-Performance Concrete</t>
  </si>
  <si>
    <t>Wang, Zhigang; Ma, Hongqiang; Niu, Xiaoyan</t>
  </si>
  <si>
    <t>https://www.webofscience.com/api/gateway?GWVersion=2&amp;SrcAuth=InCites&amp;SrcApp=tsm_test&amp;DestApp=WOS_CPL&amp;DestLinkType=FullRecord&amp;KeyUT=ISI:001200886900001</t>
  </si>
  <si>
    <t>WOS:000646228600005</t>
  </si>
  <si>
    <t>10.1016/j.neucom.2021.01.111</t>
  </si>
  <si>
    <t>Structured discriminative tensor dictionary learning for unsupervised domain adaptation</t>
  </si>
  <si>
    <t>Wu, Songsong; Yan, Yan; Tang, Hao; Qian, Jianjun; Zhang, Jian; Dong, Yuning; Jing, Xiao-Yuan</t>
  </si>
  <si>
    <t>281-295</t>
  </si>
  <si>
    <t>https://www.webofscience.com/api/gateway?GWVersion=2&amp;SrcAuth=InCites&amp;SrcApp=tsm_test&amp;DestApp=WOS_CPL&amp;DestLinkType=FullRecord&amp;KeyUT=ISI:000646228600005</t>
  </si>
  <si>
    <t>WOS:000984157800004</t>
  </si>
  <si>
    <t>10.1007/s11356-023-26209-9</t>
  </si>
  <si>
    <t>MEDLINE:36952164</t>
  </si>
  <si>
    <t>Spatiotemporal analysis and prediction of water quality in Pearl River, China, using multivariate statistical techniques and data-driven model</t>
  </si>
  <si>
    <t>Ding, Haonan; Niu, Xiaojun; Zhang, Dongqing; Lv, Mengyu; Zhang, Yang; Lin, Zhang; Fu, Mingli</t>
  </si>
  <si>
    <t>63036-63051</t>
  </si>
  <si>
    <t>https://www.webofscience.com/api/gateway?GWVersion=2&amp;SrcAuth=InCites&amp;SrcApp=tsm_test&amp;DestApp=WOS_CPL&amp;DestLinkType=FullRecord&amp;KeyUT=ISI:000984157800004</t>
  </si>
  <si>
    <t>WOS:001015407700001</t>
  </si>
  <si>
    <t>10.3390/min13060784</t>
  </si>
  <si>
    <t>Spatial Heterogeneity of Rare Earth Elements: Implications for the Topsoil of Regional Ion-Adsorption Type Rare Earth Deposit Areas in Southern China</t>
  </si>
  <si>
    <t>Chen, Haixia; Chen, Lingkang; Zhang, Lian; Guo, Min</t>
  </si>
  <si>
    <t>https://www.webofscience.com/api/gateway?GWVersion=2&amp;SrcAuth=InCites&amp;SrcApp=tsm_test&amp;DestApp=WOS_CPL&amp;DestLinkType=FullRecord&amp;KeyUT=ISI:001015407700001</t>
  </si>
  <si>
    <t>WOS:001171073400001</t>
  </si>
  <si>
    <t>10.1007/s10515-024-00424-1</t>
  </si>
  <si>
    <t>Software defect prediction: future directions and challenges</t>
  </si>
  <si>
    <t>Li, Zhiqiang; Niu, Jingwen; Jing, Xiao-Yuan</t>
  </si>
  <si>
    <t>AUTOMATED SOFTWARE ENGINEERING</t>
  </si>
  <si>
    <t>https://www.webofscience.com/api/gateway?GWVersion=2&amp;SrcAuth=InCites&amp;SrcApp=tsm_test&amp;DestApp=WOS_CPL&amp;DestLinkType=FullRecord&amp;KeyUT=ISI:001171073400001</t>
  </si>
  <si>
    <t>WOS:000634832200034</t>
  </si>
  <si>
    <t>10.6023/cjoc202007031</t>
  </si>
  <si>
    <t>Sodium p-Toluenesulfinate/KI-Mediated Aerobic Oxidative Iodination of Terminal Alkynes for Synthesis of 1-Iodoalkynes and 1,3-Diynes</t>
  </si>
  <si>
    <t>Zhou, Peng; Feng, Shangwei; Qiu, Huihua; Zhang, Jiantao</t>
  </si>
  <si>
    <t>394-399</t>
  </si>
  <si>
    <t>https://www.webofscience.com/api/gateway?GWVersion=2&amp;SrcAuth=InCites&amp;SrcApp=tsm_test&amp;DestApp=WOS_CPL&amp;DestLinkType=FullRecord&amp;KeyUT=ISI:000634832200034</t>
  </si>
  <si>
    <t>WOS:000920238200007</t>
  </si>
  <si>
    <t>10.12989/scs.2023.46.1.107</t>
  </si>
  <si>
    <t>Smart modified repetitive-control design for nonlinear structure with tuned mass damper</t>
  </si>
  <si>
    <t>Chen, Z. Y.; Wang, Ruei-Yua; Meng, Yahui; Chen, Timothy</t>
  </si>
  <si>
    <t>107-114</t>
  </si>
  <si>
    <t>https://www.webofscience.com/api/gateway?GWVersion=2&amp;SrcAuth=InCites&amp;SrcApp=tsm_test&amp;DestApp=WOS_CPL&amp;DestLinkType=FullRecord&amp;KeyUT=ISI:000920238200007</t>
  </si>
  <si>
    <t>WOS:000882189900005</t>
  </si>
  <si>
    <t>10.1016/j.matlet.2022.133194</t>
  </si>
  <si>
    <t>Sisal fiber carbon papers for supercapacitor electrodes</t>
  </si>
  <si>
    <t>Feng, Yupeng; Liu, Zhisen; Lu, Zhihui; Xie, Wenyu</t>
  </si>
  <si>
    <t>https://www.webofscience.com/api/gateway?GWVersion=2&amp;SrcAuth=InCites&amp;SrcApp=tsm_test&amp;DestApp=WOS_CPL&amp;DestLinkType=FullRecord&amp;KeyUT=ISI:000882189900005</t>
  </si>
  <si>
    <t>WOS:001119863600001</t>
  </si>
  <si>
    <t>10.1016/S1872-2067(23)64498-5</t>
  </si>
  <si>
    <t>Single-atom catalysts for the photocatalytic and electrocatalytic synthesis of hydrogen peroxide</t>
  </si>
  <si>
    <t>Tang, Xiaolong; Li, Feng; Li, Fang; Jiang, Yanbin; Yu, Changlin</t>
  </si>
  <si>
    <t>79-98</t>
  </si>
  <si>
    <t>https://www.webofscience.com/api/gateway?GWVersion=2&amp;SrcAuth=InCites&amp;SrcApp=tsm_test&amp;DestApp=WOS_CPL&amp;DestLinkType=FullRecord&amp;KeyUT=ISI:001119863600001</t>
  </si>
  <si>
    <t>WOS:001054904800001</t>
  </si>
  <si>
    <t>10.1016/j.saa.2023.122735</t>
  </si>
  <si>
    <t>MEDLINE:37080055</t>
  </si>
  <si>
    <t>Simultaneous detection and removal of 2,4,6-trinitrophenyl phenol and dichromate by metal-organic framework</t>
  </si>
  <si>
    <t>Yin, Ranhao; Bu, Yiming; Zhu, Houjuan; Su, Pengchen; Ye, Enyi; Li, Zibiao; Loh, Xian Jun; Yuan, Chao; Wang, Suhua</t>
  </si>
  <si>
    <t>https://www.webofscience.com/api/gateway?GWVersion=2&amp;SrcAuth=InCites&amp;SrcApp=tsm_test&amp;DestApp=WOS_CPL&amp;DestLinkType=FullRecord&amp;KeyUT=ISI:001054904800001</t>
  </si>
  <si>
    <t>WOS:000760149800001</t>
  </si>
  <si>
    <t>10.1080/15376494.2022.2033368</t>
  </si>
  <si>
    <t>Simulation of microscopic interface damage of ZrB2 based ceramics based on cohesive zone model</t>
  </si>
  <si>
    <t>Liu, Baoliang; Wang, Yining; Li, Changqing</t>
  </si>
  <si>
    <t>1417-1425</t>
  </si>
  <si>
    <t>https://www.webofscience.com/api/gateway?GWVersion=2&amp;SrcAuth=InCites&amp;SrcApp=tsm_test&amp;DestApp=WOS_CPL&amp;DestLinkType=FullRecord&amp;KeyUT=ISI:000760149800001</t>
  </si>
  <si>
    <t>WOS:001003153100001</t>
  </si>
  <si>
    <t>10.1016/j.fuel.2022.126548</t>
  </si>
  <si>
    <t>Simplification of temperature-programmed oxidation method to characterize petroleum cokes</t>
  </si>
  <si>
    <t>Lin, Cunhui; Yan, Chongxian; Zeng, Xingye; Shan, Shufeng; Zhao, Yingqiu; Duan, Linhai</t>
  </si>
  <si>
    <t>https://www.webofscience.com/api/gateway?GWVersion=2&amp;SrcAuth=InCites&amp;SrcApp=tsm_test&amp;DestApp=WOS_CPL&amp;DestLinkType=FullRecord&amp;KeyUT=ISI:001003153100001</t>
  </si>
  <si>
    <t>WOS:000861312500001</t>
  </si>
  <si>
    <t>10.3389/fenrg.2022.918494</t>
  </si>
  <si>
    <t>Self-assembly synthesis of petal-like MoS2/Co9S8/carbon nanohybrids for enhanced lithium storage performance</t>
  </si>
  <si>
    <t>Wu, Bo; Ma, Ran; Liu, Xuewei; Zheng, Yuqi; Guo, Sisheng; Yi, Yanmeng; Sun, Mingtai; Wang, Suhua; Wen, Tao</t>
  </si>
  <si>
    <t>https://www.webofscience.com/api/gateway?GWVersion=2&amp;SrcAuth=InCites&amp;SrcApp=tsm_test&amp;DestApp=WOS_CPL&amp;DestLinkType=FullRecord&amp;KeyUT=ISI:000861312500001</t>
  </si>
  <si>
    <t>WOS:000352120300005</t>
  </si>
  <si>
    <t>SEPARATION AND PURIFICATION OF SOLANESOL FROM TOMATO LEAVES USING MICROWAVE-ASSISTED EXTRACTION</t>
  </si>
  <si>
    <t>Zhou, Tongwu; Wu, Tianxiu</t>
  </si>
  <si>
    <t>CURRENT TOPICS IN NUTRACEUTICAL RESEARCH</t>
  </si>
  <si>
    <t>https://www.webofscience.com/api/gateway?GWVersion=2&amp;SrcAuth=InCites&amp;SrcApp=tsm_test&amp;DestApp=WOS_CPL&amp;DestLinkType=FullRecord&amp;KeyUT=ISI:000352120300005</t>
  </si>
  <si>
    <t>WOS:000911708900005</t>
  </si>
  <si>
    <t>10.1134/S0036023622601817</t>
  </si>
  <si>
    <t>Room Temperature Synthesis, Crystal Structure, Hirshfeld Surface Analysis, and Fluorescence Properties of One Novel Cubane Zinc Cluster Based on 1-{2-Hydroxy-3-[(2-Hydroxy-3-Methoxy-Benzylidene)-Amino]-Phenyl}-Ethanone</t>
  </si>
  <si>
    <t>Zhou, Tao; Zhang, Haiyang; Zhang, Shu-Hua; Hu, Zhenguang</t>
  </si>
  <si>
    <t>RUSSIAN JOURNAL OF INORGANIC CHEMISTRY</t>
  </si>
  <si>
    <t>SUPPL 1</t>
  </si>
  <si>
    <t>S35-S41</t>
  </si>
  <si>
    <t>https://www.webofscience.com/api/gateway?GWVersion=2&amp;SrcAuth=InCites&amp;SrcApp=tsm_test&amp;DestApp=WOS_CPL&amp;DestLinkType=FullRecord&amp;KeyUT=ISI:000911708900005</t>
  </si>
  <si>
    <t>WOS:001104782200001</t>
  </si>
  <si>
    <t>10.1108/TR-06-2023-0378</t>
  </si>
  <si>
    <t>Revenge tourism value co-destruction: the role of resilience and altruism</t>
  </si>
  <si>
    <t>Deng, Chengdan; Shen, Huawen; Yan, Qi</t>
  </si>
  <si>
    <t>TOURISM REVIEW</t>
  </si>
  <si>
    <t>https://www.webofscience.com/api/gateway?GWVersion=2&amp;SrcAuth=InCites&amp;SrcApp=tsm_test&amp;DestApp=WOS_CPL&amp;DestLinkType=FullRecord&amp;KeyUT=ISI:001104782200001</t>
  </si>
  <si>
    <t>WOS:000969754900001</t>
  </si>
  <si>
    <t>10.1016/j.seppur.2023.123629</t>
  </si>
  <si>
    <t>Retrofit of the acid gas sweetening process for the refinery based on exergy analysis method</t>
  </si>
  <si>
    <t>Lian, Lei; Liu, Weiqi; Liu, Shiyuan; Wang, Hui; Cheng, Lihua; Jiang, Yanbin</t>
  </si>
  <si>
    <t>https://www.webofscience.com/api/gateway?GWVersion=2&amp;SrcAuth=InCites&amp;SrcApp=tsm_test&amp;DestApp=WOS_CPL&amp;DestLinkType=FullRecord&amp;KeyUT=ISI:000969754900001</t>
  </si>
  <si>
    <t>WOS:000996714300001</t>
  </si>
  <si>
    <t>10.3390/buildings13051257</t>
  </si>
  <si>
    <t>Resistance of Gable Structure of Nuclear Island to Progressive Collapse in Conventional Island Shield Building of Nuclear Power Plants</t>
  </si>
  <si>
    <t>Pei, Qiang; Qi, Pengfei; Ma, Fenghai; Cui, Di; Xue, Zhicheng; Ding, Yu</t>
  </si>
  <si>
    <t>https://www.webofscience.com/api/gateway?GWVersion=2&amp;SrcAuth=InCites&amp;SrcApp=tsm_test&amp;DestApp=WOS_CPL&amp;DestLinkType=FullRecord&amp;KeyUT=ISI:000996714300001</t>
  </si>
  <si>
    <t>WOS:000550196500030</t>
  </si>
  <si>
    <t>10.6023/cjoc201912010</t>
  </si>
  <si>
    <t>Researches on the Hydrodehalogenation of o-Triazole Aryl Halides in the System of Pd/C and Et3N</t>
  </si>
  <si>
    <t>Qiu, Huihua; Lin, Baiyin; Zhou, Peng; Zhang, Jiantao; Liu, Weibing</t>
  </si>
  <si>
    <t>1372-1377</t>
  </si>
  <si>
    <t>https://www.webofscience.com/api/gateway?GWVersion=2&amp;SrcAuth=InCites&amp;SrcApp=tsm_test&amp;DestApp=WOS_CPL&amp;DestLinkType=FullRecord&amp;KeyUT=ISI:000550196500030</t>
  </si>
  <si>
    <t>WOS:001028032100001</t>
  </si>
  <si>
    <t>10.3390/math11132864</t>
  </si>
  <si>
    <t>Research on SVM-Based Bearing Fault Diagnosis Modeling and Multiple Swarm Genetic Algorithm Parameter Identification Method</t>
  </si>
  <si>
    <t>Mo, Changchun; Han, Huizi; Liu, Mei; Zhang, Qinghua; Yang, Tao; Zhang, Fei</t>
  </si>
  <si>
    <t>https://www.webofscience.com/api/gateway?GWVersion=2&amp;SrcAuth=InCites&amp;SrcApp=tsm_test&amp;DestApp=WOS_CPL&amp;DestLinkType=FullRecord&amp;KeyUT=ISI:001028032100001</t>
  </si>
  <si>
    <t>WOS:000763321300001</t>
  </si>
  <si>
    <t>10.3390/sym14020353</t>
  </si>
  <si>
    <t>Reliability Analysis with Wiener-Transmuted Truncated Normal Degradation Model for Linear and Non-Negative Degradation Data</t>
  </si>
  <si>
    <t>Muhammad, Isyaku; Wang, Xingang; Li, Changyou; Yan, Mingming; Mukhtar, Mustapha; Muhammad, Mustapha</t>
  </si>
  <si>
    <t>https://www.webofscience.com/api/gateway?GWVersion=2&amp;SrcAuth=InCites&amp;SrcApp=tsm_test&amp;DestApp=WOS_CPL&amp;DestLinkType=FullRecord&amp;KeyUT=ISI:000763321300001</t>
  </si>
  <si>
    <t>WOS:000374898700013</t>
  </si>
  <si>
    <t>10.1016/j.jscs.2014.03.004</t>
  </si>
  <si>
    <t>Regioselective synthesis of anilines and β-dibrominated acetamides from N-aryl acetoacetamides mediated by Cu(I) salts</t>
  </si>
  <si>
    <t>Tan, Li-Quan; Liu, Wei-Bing; Zhou, Peng; Chen, Cui; Zhang, Qing</t>
  </si>
  <si>
    <t>220-226</t>
  </si>
  <si>
    <t>https://www.webofscience.com/api/gateway?GWVersion=2&amp;SrcAuth=InCites&amp;SrcApp=tsm_test&amp;DestApp=WOS_CPL&amp;DestLinkType=FullRecord&amp;KeyUT=ISI:000374898700013</t>
  </si>
  <si>
    <t>WOS:000982589600001</t>
  </si>
  <si>
    <t>10.1016/j.seppur.2023.123776</t>
  </si>
  <si>
    <t>Recovery of magnesium from flue gas desulfurization wastewater using thermomorphic hydrophilicity amines</t>
  </si>
  <si>
    <t>Geng, Wenda; Zou, Juncong; Niu, Qiuya; Lin, Yan; Liu, Haiyang; Jing, Yachao; Yang, Chunping</t>
  </si>
  <si>
    <t>https://www.webofscience.com/api/gateway?GWVersion=2&amp;SrcAuth=InCites&amp;SrcApp=tsm_test&amp;DestApp=WOS_CPL&amp;DestLinkType=FullRecord&amp;KeyUT=ISI:000982589600001</t>
  </si>
  <si>
    <t>WOS:000809641700002</t>
  </si>
  <si>
    <t>10.1016/j.microc.2022.107564</t>
  </si>
  <si>
    <t>Rapid and sensitive detection of metal chelator ethylenediamine tetraacetic acid</t>
  </si>
  <si>
    <t>Kong, Tao; Bai, Dong-Ying; Liu, Zheng-Hui; Ma, Yan-Bo; Zhang, Cai; Wang, Guo-Yong; Zhang, Shu-Hui</t>
  </si>
  <si>
    <t>https://www.webofscience.com/api/gateway?GWVersion=2&amp;SrcAuth=InCites&amp;SrcApp=tsm_test&amp;DestApp=WOS_CPL&amp;DestLinkType=FullRecord&amp;KeyUT=ISI:000809641700002</t>
  </si>
  <si>
    <t>WOS:001090487200001</t>
  </si>
  <si>
    <t>10.1002/adsc.202300828</t>
  </si>
  <si>
    <t>Rapid Access to γ,γ-Dichloroketones via Radical-Induced Dichloromethylation and Concomitant 1,2-Aryl Migration of Allylic Alcohols with CHCl3</t>
  </si>
  <si>
    <t>Zhang, Jiantao; Zhu, Weiming; Zhou, Peng; Chen, Cui; Li, Xianwei; Liu, Weibing</t>
  </si>
  <si>
    <t>3843-3848</t>
  </si>
  <si>
    <t>https://www.webofscience.com/api/gateway?GWVersion=2&amp;SrcAuth=InCites&amp;SrcApp=tsm_test&amp;DestApp=WOS_CPL&amp;DestLinkType=FullRecord&amp;KeyUT=ISI:001090487200001</t>
  </si>
  <si>
    <t>WOS:000414532400024</t>
  </si>
  <si>
    <t>REVERTING THE GROWTH REGRESSION OF SUGARCANE INTERCROPPED WITH SUGARBEET THROUGH ENHANCED FERTILIZATION</t>
  </si>
  <si>
    <t>Ullah, Sami; Khan, Ejaz Ahmad; Jilani, Ghulam; Zhang, Dong-Mei</t>
  </si>
  <si>
    <t>ROMANIAN AGRICULTURAL RESEARCH</t>
  </si>
  <si>
    <t>207-216</t>
  </si>
  <si>
    <t>https://www.webofscience.com/api/gateway?GWVersion=2&amp;SrcAuth=InCites&amp;SrcApp=tsm_test&amp;DestApp=WOS_CPL&amp;DestLinkType=FullRecord&amp;KeyUT=ISI:000414532400024</t>
  </si>
  <si>
    <t>WOS:000658172800073</t>
  </si>
  <si>
    <t>RESEARCH ON DAMAGE MECHANISM OF ORDOVICIAN CARBONATE RESERVOIR IN HALAHATANG OILFIELD, TARIM BASIN</t>
  </si>
  <si>
    <t>4A</t>
  </si>
  <si>
    <t>4591-4599</t>
  </si>
  <si>
    <t>https://www.webofscience.com/api/gateway?GWVersion=2&amp;SrcAuth=InCites&amp;SrcApp=tsm_test&amp;DestApp=WOS_CPL&amp;DestLinkType=FullRecord&amp;KeyUT=ISI:000658172800073</t>
  </si>
  <si>
    <t>WOS:000600808100218</t>
  </si>
  <si>
    <t>10.1016/j.petrol.2020.108087</t>
  </si>
  <si>
    <t>Quick assessment to ascertain technical rational well spacing density in artificial water flooding oilfield</t>
  </si>
  <si>
    <t>Hu, Gang; Tian, Xuanhua; Liu, Quanwen; Yi, Linzi; Liu, Dawei; Li, Pengchun</t>
  </si>
  <si>
    <t>https://www.webofscience.com/api/gateway?GWVersion=2&amp;SrcAuth=InCites&amp;SrcApp=tsm_test&amp;DestApp=WOS_CPL&amp;DestLinkType=FullRecord&amp;KeyUT=ISI:000600808100218</t>
  </si>
  <si>
    <t>WOS:000957002000001</t>
  </si>
  <si>
    <t>10.3390/agriculture13030579</t>
  </si>
  <si>
    <t>QTL Mapping for Fiber Quality Based on Introgression Lines Population from G. hirsutum x G. tomentosum</t>
  </si>
  <si>
    <t>Chang, Xinyi; Guo, Chunping; Pan, Zhenyuan; Wu, Yuanlong; Shen, Chao; Chao, Lei; Shui, Guangling; You, Chunyuan; Xu, Jianwei; Lin, Zhongxu; Nie, Xinhui</t>
  </si>
  <si>
    <t>https://www.webofscience.com/api/gateway?GWVersion=2&amp;SrcAuth=InCites&amp;SrcApp=tsm_test&amp;DestApp=WOS_CPL&amp;DestLinkType=FullRecord&amp;KeyUT=ISI:000957002000001</t>
  </si>
  <si>
    <t>WOS:000459559200001</t>
  </si>
  <si>
    <t>10.1080/10916466.2018.1547756</t>
  </si>
  <si>
    <t>Pyrolysis of used motor oil for production of diesel fuel</t>
  </si>
  <si>
    <t>Long, Wei; Zheng, Liguang; Xie, Wei Chan</t>
  </si>
  <si>
    <t>369-373</t>
  </si>
  <si>
    <t>https://www.webofscience.com/api/gateway?GWVersion=2&amp;SrcAuth=InCites&amp;SrcApp=tsm_test&amp;DestApp=WOS_CPL&amp;DestLinkType=FullRecord&amp;KeyUT=ISI:000459559200001</t>
  </si>
  <si>
    <t>WOS:001036456000001</t>
  </si>
  <si>
    <t>10.3390/pr11072140</t>
  </si>
  <si>
    <t>Process Simulation and Optimization of Fluid Catalytic Cracking Unit's Rich Gas Compression System and Absorption Stabilization System</t>
  </si>
  <si>
    <t>Sun, Jin; Yu, Haoshui; Yin, Zengqi; Jiang, Liangliang; Wang, Li; Hu, Shaolin; Zhou, Rujin</t>
  </si>
  <si>
    <t>https://www.webofscience.com/api/gateway?GWVersion=2&amp;SrcAuth=InCites&amp;SrcApp=tsm_test&amp;DestApp=WOS_CPL&amp;DestLinkType=FullRecord&amp;KeyUT=ISI:001036456000001</t>
  </si>
  <si>
    <t>WOS:000856609900009</t>
  </si>
  <si>
    <t>10.1007/s10854-022-09083-y</t>
  </si>
  <si>
    <t>Preparation of stone-shaped CuBi2O4 by solid phase method and H2O2 assisted visible light degradation for orange II</t>
  </si>
  <si>
    <t>Yi, Junhui; Li, Minghao; Xie, Runkun; Liao, Xiaoying; You, Jinfeng; Chen, Beifang; Liu, Qiqi; Huang, Weili</t>
  </si>
  <si>
    <t>23187-23195</t>
  </si>
  <si>
    <t>https://www.webofscience.com/api/gateway?GWVersion=2&amp;SrcAuth=InCites&amp;SrcApp=tsm_test&amp;DestApp=WOS_CPL&amp;DestLinkType=FullRecord&amp;KeyUT=ISI:000856609900009</t>
  </si>
  <si>
    <t>WOS:000886723100001</t>
  </si>
  <si>
    <t>10.1088/2051-672X/aca10e</t>
  </si>
  <si>
    <t>Preparation of hydrophobic stearic acid-modified Fe3O4/graphite oxide/melamine sponge for oil-water separation</t>
  </si>
  <si>
    <t>Lin, Bo; Chen, Wan-Yi; Lam, Kwok-Ho; Shi, Na; Shi, Bo; Yang, Ying; Yang, Yu-Ma; He, Fu-An; Jiang, Li-Wang</t>
  </si>
  <si>
    <t>https://www.webofscience.com/api/gateway?GWVersion=2&amp;SrcAuth=InCites&amp;SrcApp=tsm_test&amp;DestApp=WOS_CPL&amp;DestLinkType=FullRecord&amp;KeyUT=ISI:000886723100001</t>
  </si>
  <si>
    <t>WOS:000471395300001</t>
  </si>
  <si>
    <t>10.1080/01496395.2019.1606017</t>
  </si>
  <si>
    <t>Preparation of high purity squalene from soybean oil deodorizer distillate with the combination of macroporous resin and thin-film evaporation coupling distillation</t>
  </si>
  <si>
    <t>Yang, Zujin; Li, Haibo; Duan, Di; Yao, Xingdong; Chen, Jiewei; Ji, Hongbing</t>
  </si>
  <si>
    <t>1611-1622</t>
  </si>
  <si>
    <t>https://www.webofscience.com/api/gateway?GWVersion=2&amp;SrcAuth=InCites&amp;SrcApp=tsm_test&amp;DestApp=WOS_CPL&amp;DestLinkType=FullRecord&amp;KeyUT=ISI:000471395300001</t>
  </si>
  <si>
    <t>WOS:000455104200011</t>
  </si>
  <si>
    <t>Preparation of Sodium Cobalt Tetracarbonyl and Optimization of Process Conditions for Hydroesterification of Ethylene Oxide</t>
  </si>
  <si>
    <t>Wen Liyuan; Zhang Zhanjun; Chen Xiaoping; Wang Shiqin; Yu Wenli</t>
  </si>
  <si>
    <t>CHINA PETROLEUM PROCESSING &amp; PETROCHEMICAL TECHNOLOGY</t>
  </si>
  <si>
    <t>78-84</t>
  </si>
  <si>
    <t>https://www.webofscience.com/api/gateway?GWVersion=2&amp;SrcAuth=InCites&amp;SrcApp=tsm_test&amp;DestApp=WOS_CPL&amp;DestLinkType=FullRecord&amp;KeyUT=ISI:000455104200011</t>
  </si>
  <si>
    <t>WOS:000458556500002</t>
  </si>
  <si>
    <t>10.1080/10601325.2018.1504609</t>
  </si>
  <si>
    <t>Preparation of PEO-b-PPO-b-PEO/α-cyclodextrin supramolecular hydrogels hybridized with exfoliated graphite nanoplates</t>
  </si>
  <si>
    <t>He, Fu-An; Liu, Liang-Zhen; Huang, Hua-Kun; Lv, Qun-Chen; Wu, Hui-Jun</t>
  </si>
  <si>
    <t>642-648</t>
  </si>
  <si>
    <t>https://www.webofscience.com/api/gateway?GWVersion=2&amp;SrcAuth=InCites&amp;SrcApp=tsm_test&amp;DestApp=WOS_CPL&amp;DestLinkType=FullRecord&amp;KeyUT=ISI:000458556500002</t>
  </si>
  <si>
    <t>WOS:000956964900001</t>
  </si>
  <si>
    <t>10.1016/j.est.2023.107058</t>
  </si>
  <si>
    <t>Preparation and electrical properties of pyrochlore R2(ZrTi)O7 for solid oxide fuel cell electrolyte</t>
  </si>
  <si>
    <t>Wen, Liang Cheng; Li, Zu Peng; Chen, Ho Sheng; Tseng, Shih Chi</t>
  </si>
  <si>
    <t>https://www.webofscience.com/api/gateway?GWVersion=2&amp;SrcAuth=InCites&amp;SrcApp=tsm_test&amp;DestApp=WOS_CPL&amp;DestLinkType=FullRecord&amp;KeyUT=ISI:000956964900001</t>
  </si>
  <si>
    <t>WOS:001182267600001</t>
  </si>
  <si>
    <t>10.1016/j.heliyon.2024.e25199</t>
  </si>
  <si>
    <t>MEDLINE:38356497</t>
  </si>
  <si>
    <t>Prediction of phase composition and mechanical properties Fe-Cr-C-B-Ti-Cu hardfacing alloys: Modeling and experimental Validations</t>
  </si>
  <si>
    <t>Lozynskyi, Vasyl; Trembach, Bohdan; Hossain, Md Mukter; Kabir, Mohammad Humaun; Silchenko, Yury; Krbata, Michal; Sadovyi, Kostiantyn; Kolomiitse, Oleksii; Ropyak, Liubomyr</t>
  </si>
  <si>
    <t>https://www.webofscience.com/api/gateway?GWVersion=2&amp;SrcAuth=InCites&amp;SrcApp=tsm_test&amp;DestApp=WOS_CPL&amp;DestLinkType=FullRecord&amp;KeyUT=ISI:001182267600001</t>
  </si>
  <si>
    <t>WOS:000624403600014</t>
  </si>
  <si>
    <t>10.18494/SAM.2021.3051</t>
  </si>
  <si>
    <t>Prediction Model of Working Hours of Cooling Turbine of Jet Engine with Back-propagation Neural Network</t>
  </si>
  <si>
    <t>Chen, Ho-Sheng; Lan, Tian-Syung; Lai, Yu-Ming</t>
  </si>
  <si>
    <t>843-858</t>
  </si>
  <si>
    <t>https://www.webofscience.com/api/gateway?GWVersion=2&amp;SrcAuth=InCites&amp;SrcApp=tsm_test&amp;DestApp=WOS_CPL&amp;DestLinkType=FullRecord&amp;KeyUT=ISI:000624403600014</t>
  </si>
  <si>
    <t>WOS:001034729800001</t>
  </si>
  <si>
    <t>10.3390/agronomy13071781</t>
  </si>
  <si>
    <t>Population Genomics Unravels the Characteristic Relationship between Introgression and Geographical Distribution in Upland Cotton</t>
  </si>
  <si>
    <t>Shen, Chao; Cao, Zheng; Xu, Zhiyong; Ouyang, Lejun; Zhang, Xumin; Guo, Zhishan; Yu, Jieli; Chen, Rong; Huang, Wenxi</t>
  </si>
  <si>
    <t>https://www.webofscience.com/api/gateway?GWVersion=2&amp;SrcAuth=InCites&amp;SrcApp=tsm_test&amp;DestApp=WOS_CPL&amp;DestLinkType=FullRecord&amp;KeyUT=ISI:001034729800001</t>
  </si>
  <si>
    <t>WOS:000824600500001</t>
  </si>
  <si>
    <t>10.1002/pssr.202200179</t>
  </si>
  <si>
    <t>Polarization Electric Field in 2D Polar Monolayer Silicon Monochalcogenides SiX (X = S, Se) as Potential Photocatalysts for Water Splitting</t>
  </si>
  <si>
    <t>Gu, Di; Chen, Xingyuan; Xu, Xiangfu; Qin, Wen; Tao, Xiaoma; Ouyang, Yifang; Zhu, Weiling</t>
  </si>
  <si>
    <t>https://www.webofscience.com/api/gateway?GWVersion=2&amp;SrcAuth=InCites&amp;SrcApp=tsm_test&amp;DestApp=WOS_CPL&amp;DestLinkType=FullRecord&amp;KeyUT=ISI:000824600500001</t>
  </si>
  <si>
    <t>WOS:001076243200001</t>
  </si>
  <si>
    <t>10.1016/j.watres.2023.120571</t>
  </si>
  <si>
    <t>MEDLINE:37683523</t>
  </si>
  <si>
    <t>Phototransformation of phosphite induced by zinc oxide nanoparticles (ZnO NPs) in aquatic environments</t>
  </si>
  <si>
    <t>Liu, Qiang; Niu, Xiaojun; Zhang, Dongqing; Ye, Xingyao; Tan, Peibing; Shu, Ting; Lin, Zhang</t>
  </si>
  <si>
    <t>https://www.webofscience.com/api/gateway?GWVersion=2&amp;SrcAuth=InCites&amp;SrcApp=tsm_test&amp;DestApp=WOS_CPL&amp;DestLinkType=FullRecord&amp;KeyUT=ISI:001076243200001</t>
  </si>
  <si>
    <t>WOS:000860774200004</t>
  </si>
  <si>
    <t>10.1166/jbn.2022.3353</t>
  </si>
  <si>
    <t>Persimmon Tannin-Reduction Graphene Oxide-Platinum-Palladium Nanocomposite Decorated on Screen-Printed Carbon Electrode for Enhanced Electrocatalytic Reduction of Hydrogen Peroxide</t>
  </si>
  <si>
    <t>Li, Guiyin; Xue, Yewei; Wang, Chaoxian; Li, Xinhao; Li, Shengnan; Huang, Yong; Zhou, Zhide</t>
  </si>
  <si>
    <t>1468-1480</t>
  </si>
  <si>
    <t>https://www.webofscience.com/api/gateway?GWVersion=2&amp;SrcAuth=InCites&amp;SrcApp=tsm_test&amp;DestApp=WOS_CPL&amp;DestLinkType=FullRecord&amp;KeyUT=ISI:000860774200004</t>
  </si>
  <si>
    <t>WOS:000379696300028</t>
  </si>
  <si>
    <t>10.1080/15533174.2014.989616</t>
  </si>
  <si>
    <t>Organically Templated (3,4)-Connected Zn(II) Compound: Synthesis, Structure, and Luminescence</t>
  </si>
  <si>
    <t>Qiao, Yan-Hui; An, Zhe</t>
  </si>
  <si>
    <t>936-939</t>
  </si>
  <si>
    <t>https://www.webofscience.com/api/gateway?GWVersion=2&amp;SrcAuth=InCites&amp;SrcApp=tsm_test&amp;DestApp=WOS_CPL&amp;DestLinkType=FullRecord&amp;KeyUT=ISI:000379696300028</t>
  </si>
  <si>
    <t>WOS:000347643600006</t>
  </si>
  <si>
    <t>10.1186/1029-242X-2014-415</t>
  </si>
  <si>
    <t>On mean curvature integrals of the outer parallel body of the projection of a convex body</t>
  </si>
  <si>
    <t>Zeng, Chunna; Ma, Lei; Xia, Yunwei</t>
  </si>
  <si>
    <t>https://www.webofscience.com/api/gateway?GWVersion=2&amp;SrcAuth=InCites&amp;SrcApp=tsm_test&amp;DestApp=WOS_CPL&amp;DestLinkType=FullRecord&amp;KeyUT=ISI:000347643600006</t>
  </si>
  <si>
    <t>WOS:000444049700001</t>
  </si>
  <si>
    <t>OSCILLATION OF SECOND-ORDER EMDEN-FOWLER NEUTRAL DELAY DIFFERENTIAL EQUATIONS</t>
  </si>
  <si>
    <t>ELECTRONIC JOURNAL OF DIFFERENTIAL EQUATIONS</t>
  </si>
  <si>
    <t>https://www.webofscience.com/api/gateway?GWVersion=2&amp;SrcAuth=InCites&amp;SrcApp=tsm_test&amp;DestApp=WOS_CPL&amp;DestLinkType=FullRecord&amp;KeyUT=ISI:000444049700001</t>
  </si>
  <si>
    <t>WOS:000829360500001</t>
  </si>
  <si>
    <t>OSCILLATION FOR SECOND ORDER NONLINEAR DIFFERENTIAL EQUATIONS WITH A SUB-LINEAR NEUTRAL TERM</t>
  </si>
  <si>
    <t>https://www.webofscience.com/api/gateway?GWVersion=2&amp;SrcAuth=InCites&amp;SrcApp=tsm_test&amp;DestApp=WOS_CPL&amp;DestLinkType=FullRecord&amp;KeyUT=ISI:000829360500001</t>
  </si>
  <si>
    <t>WOS:000522396100010</t>
  </si>
  <si>
    <t>10.32604/cmes.2020.08289</t>
  </si>
  <si>
    <t>Numerical Study on the Leakage and Diffusion Characteristics of Low-Solubility and Low-Volatile Dangerous Chemicals from Ship in Inland Rivers</t>
  </si>
  <si>
    <t>Zhan, Shuifen; Wang, Mingchao; Wang, Min; Shao, Qianqian; Zhang, Zefang; Jiang, Wenxin; Chen, Xuemin</t>
  </si>
  <si>
    <t>CMES-COMPUTER MODELING IN ENGINEERING &amp; SCIENCES</t>
  </si>
  <si>
    <t>217-235</t>
  </si>
  <si>
    <t>https://www.webofscience.com/api/gateway?GWVersion=2&amp;SrcAuth=InCites&amp;SrcApp=tsm_test&amp;DestApp=WOS_CPL&amp;DestLinkType=FullRecord&amp;KeyUT=ISI:000522396100010</t>
  </si>
  <si>
    <t>WOS:000506348800100</t>
  </si>
  <si>
    <t>10.1016/j.ijleo.2019.163657</t>
  </si>
  <si>
    <t>Novel single-frequency Nd:YAG ring laser by reducing the depolarization loss</t>
  </si>
  <si>
    <t>Yang, Xiaodong; Zhu, Welling; Hu, Sumei; Li, Tianle; He, Yingjun; Shen, Huijuan</t>
  </si>
  <si>
    <t>https://www.webofscience.com/api/gateway?GWVersion=2&amp;SrcAuth=InCites&amp;SrcApp=tsm_test&amp;DestApp=WOS_CPL&amp;DestLinkType=FullRecord&amp;KeyUT=ISI:000506348800100</t>
  </si>
  <si>
    <t>WOS:001226634800001</t>
  </si>
  <si>
    <t>10.1007/s11277-024-11143-x</t>
  </si>
  <si>
    <t>Novel WSN Coverage Optimization Strategy Via Monarch Butterfly Algorithm and Particle Swarm Optimization</t>
  </si>
  <si>
    <t>Yue, Yinggao; Cao, Li; Zhang, Yong</t>
  </si>
  <si>
    <t>2255-2280</t>
  </si>
  <si>
    <t>https://www.webofscience.com/api/gateway?GWVersion=2&amp;SrcAuth=InCites&amp;SrcApp=tsm_test&amp;DestApp=WOS_CPL&amp;DestLinkType=FullRecord&amp;KeyUT=ISI:001226634800001</t>
  </si>
  <si>
    <t>WOS:000662820800001</t>
  </si>
  <si>
    <t>10.1080/15567036.2021.1921886</t>
  </si>
  <si>
    <t>Novel Python-based " all-regressor model " application for photovoltaic plant-specific yield estimation and systematic analysis</t>
  </si>
  <si>
    <t>Adun, Humphrey; Bamisile, Olusola; Mukhtar, Mustapha; Dagbasi, Mustafa; Kavaz, Doga; Oluwasanmi, Ariyo</t>
  </si>
  <si>
    <t>https://www.webofscience.com/api/gateway?GWVersion=2&amp;SrcAuth=InCites&amp;SrcApp=tsm_test&amp;DestApp=WOS_CPL&amp;DestLinkType=FullRecord&amp;KeyUT=ISI:000662820800001</t>
  </si>
  <si>
    <t>WOS:000871969400001</t>
  </si>
  <si>
    <t>10.1007/s10965-022-03335-5</t>
  </si>
  <si>
    <t>Non-isothermal crystallization kinetics of polycaprolactone-based composite membranes</t>
  </si>
  <si>
    <t>Pang, Jinying; Tan, Dengfeng; Huang, Chunyan; Jiang, Tanling; Gao, Qifeng; Mo, Xianzhong; Zhang, Shuhua</t>
  </si>
  <si>
    <t>JOURNAL OF POLYMER RESEARCH</t>
  </si>
  <si>
    <t>https://www.webofscience.com/api/gateway?GWVersion=2&amp;SrcAuth=InCites&amp;SrcApp=tsm_test&amp;DestApp=WOS_CPL&amp;DestLinkType=FullRecord&amp;KeyUT=ISI:000871969400001</t>
  </si>
  <si>
    <t>WOS:000818061000003</t>
  </si>
  <si>
    <t>10.3934/mbe.2022426</t>
  </si>
  <si>
    <t>MEDLINE:35942754</t>
  </si>
  <si>
    <t>Next-generation 5G fusion-based intelligent health-monitoring platform for ethylene cracking furnace tube</t>
  </si>
  <si>
    <t>Cui, Delong; Huang, Hong; Peng, Zhiping; Li, Qirui; He, Jieguang; Qiu, Jinbo; Luo, Xinlong; Ou, Jiangtao; Fan, Chengyuan</t>
  </si>
  <si>
    <t>MATHEMATICAL BIOSCIENCES AND ENGINEERING</t>
  </si>
  <si>
    <t>9168-9199</t>
  </si>
  <si>
    <t>https://www.webofscience.com/api/gateway?GWVersion=2&amp;SrcAuth=InCites&amp;SrcApp=tsm_test&amp;DestApp=WOS_CPL&amp;DestLinkType=FullRecord&amp;KeyUT=ISI:000818061000003</t>
  </si>
  <si>
    <t>WOS:001143126500006</t>
  </si>
  <si>
    <t>10.15837/ijccc.2024.1.4676</t>
  </si>
  <si>
    <t>Neural ordinary differential grey algorithm to forecasting MEVW systems</t>
  </si>
  <si>
    <t>Chen, Zy; Meng, Yahui; Wang, Ruei-Yuan; Chen, Timothy</t>
  </si>
  <si>
    <t>INTERNATIONAL JOURNAL OF COMPUTERS COMMUNICATIONS &amp; CONTROL</t>
  </si>
  <si>
    <t>https://www.webofscience.com/api/gateway?GWVersion=2&amp;SrcAuth=InCites&amp;SrcApp=tsm_test&amp;DestApp=WOS_CPL&amp;DestLinkType=FullRecord&amp;KeyUT=ISI:001143126500006</t>
  </si>
  <si>
    <t>WOS:001030180500001</t>
  </si>
  <si>
    <t>Neural ordinary differential gray algorithm to forecasting models of controlled systems</t>
  </si>
  <si>
    <t>Chen, Z. Y.; Meng, Y. H.; Jiang, Rong; Wang, Ruei-Yuan; Chen, Timothy</t>
  </si>
  <si>
    <t>INTERNATIONAL JOURNAL OF ADVANCED ROBOTIC SYSTEMS</t>
  </si>
  <si>
    <t>https://www.webofscience.com/api/gateway?GWVersion=2&amp;SrcAuth=InCites&amp;SrcApp=tsm_test&amp;DestApp=WOS_CPL&amp;DestLinkType=FullRecord&amp;KeyUT=ISI:001030180500001</t>
  </si>
  <si>
    <t>WOS:000909426000002</t>
  </si>
  <si>
    <t>10.1007/s11063-022-11109-9</t>
  </si>
  <si>
    <t>Neural Based Grey Nonlinear Control for Real-World Example of Mechanical Systems</t>
  </si>
  <si>
    <t>Chen, Z. Y.; Meng, Y. H.; Wang, Ruei-yuan; Chen, Timothy</t>
  </si>
  <si>
    <t>5745-5761</t>
  </si>
  <si>
    <t>https://www.webofscience.com/api/gateway?GWVersion=2&amp;SrcAuth=InCites&amp;SrcApp=tsm_test&amp;DestApp=WOS_CPL&amp;DestLinkType=FullRecord&amp;KeyUT=ISI:000909426000002</t>
  </si>
  <si>
    <t>WOS:001130201400001</t>
  </si>
  <si>
    <t>10.1021/acsanm.3c04806</t>
  </si>
  <si>
    <t>Nanoporous Lanthanide-Based MOFs for Catalyzing the Cycloaddition of CO2 and the Knoevenagel Condensation</t>
  </si>
  <si>
    <t>Wang, Zhen-Feng; Li, Chong; Qin, Qi-Pin; Zhang, Shuhua; Zhang, Xiutang</t>
  </si>
  <si>
    <t>23430-23441</t>
  </si>
  <si>
    <t>https://www.webofscience.com/api/gateway?GWVersion=2&amp;SrcAuth=InCites&amp;SrcApp=tsm_test&amp;DestApp=WOS_CPL&amp;DestLinkType=FullRecord&amp;KeyUT=ISI:001130201400001</t>
  </si>
  <si>
    <t>WOS:000492801100062</t>
  </si>
  <si>
    <t>NUMERICAL SIMULATION OF FLUID FLOW AND HEAT TRANSFER IN CRUDE OIL - WATER STEAM MIXER USING IN CRUDE OIL DEVELOPMENT</t>
  </si>
  <si>
    <t>Wang, Wei; Liu, Quanwen; Chen, Guomin; Liu, Dawei; Wang, Shenjian; Wang, Qiming; Chen, Qi; Lu, Yu</t>
  </si>
  <si>
    <t>8234-8242</t>
  </si>
  <si>
    <t>https://www.webofscience.com/api/gateway?GWVersion=2&amp;SrcAuth=InCites&amp;SrcApp=tsm_test&amp;DestApp=WOS_CPL&amp;DestLinkType=FullRecord&amp;KeyUT=ISI:000492801100062</t>
  </si>
  <si>
    <t>WOS:000835893100001</t>
  </si>
  <si>
    <t>10.12989/sss.2022.30.1.001</t>
  </si>
  <si>
    <t>NNDI decentralized evolved intelligent stabilization of large-scale systems</t>
  </si>
  <si>
    <t>https://www.webofscience.com/api/gateway?GWVersion=2&amp;SrcAuth=InCites&amp;SrcApp=tsm_test&amp;DestApp=WOS_CPL&amp;DestLinkType=FullRecord&amp;KeyUT=ISI:000835893100001</t>
  </si>
  <si>
    <t>WOS:000791485500001</t>
  </si>
  <si>
    <t>10.1142/S2010007822400152</t>
  </si>
  <si>
    <t>NEXUS OF CLIMATE CONDITIONS WITH ENERGY ENVIRONMENTAL GROWTH INTEGRATION: HOW DO ECONOMIC INDICATORS MATTER?</t>
  </si>
  <si>
    <t>Zhu, Yanliang; Wang, Kaifeng; Iram, Robina</t>
  </si>
  <si>
    <t>CLIMATE CHANGE ECONOMICS</t>
  </si>
  <si>
    <t>https://www.webofscience.com/api/gateway?GWVersion=2&amp;SrcAuth=InCites&amp;SrcApp=tsm_test&amp;DestApp=WOS_CPL&amp;DestLinkType=FullRecord&amp;KeyUT=ISI:000791485500001</t>
  </si>
  <si>
    <t>WOS:000715353900001</t>
  </si>
  <si>
    <t>10.1002/ajoc.202100579</t>
  </si>
  <si>
    <t>N-Hydroxyphthalimide-Catalyzed Epoxidation of Inactive Aliphatic Olefins with Air at Room Temperature</t>
  </si>
  <si>
    <t>Xu, Dejing; He, Yaorong; Liu, Xiaohui; Xiong, Chao; Zhou, Xiantai; Xue, Can; Ji, Hongbing</t>
  </si>
  <si>
    <t>3349-3354</t>
  </si>
  <si>
    <t>https://www.webofscience.com/api/gateway?GWVersion=2&amp;SrcAuth=InCites&amp;SrcApp=tsm_test&amp;DestApp=WOS_CPL&amp;DestLinkType=FullRecord&amp;KeyUT=ISI:000715353900001</t>
  </si>
  <si>
    <t>WOS:001062825500006</t>
  </si>
  <si>
    <t>10.1142/S0218488523500307</t>
  </si>
  <si>
    <t>Modeling Control and Forecasting Nonlinear Systems Based on Grey Signal Theory</t>
  </si>
  <si>
    <t>Chen, Z. Y.; Wang, Ruei-Yuan; Meng, Yahui; Chen, Timothy</t>
  </si>
  <si>
    <t>INTERNATIONAL JOURNAL OF UNCERTAINTY FUZZINESS AND KNOWLEDGE-BASED SYSTEMS</t>
  </si>
  <si>
    <t>649-668</t>
  </si>
  <si>
    <t>https://www.webofscience.com/api/gateway?GWVersion=2&amp;SrcAuth=InCites&amp;SrcApp=tsm_test&amp;DestApp=WOS_CPL&amp;DestLinkType=FullRecord&amp;KeyUT=ISI:001062825500006</t>
  </si>
  <si>
    <t>WOS:001033501400001</t>
  </si>
  <si>
    <t>10.1109/LGRS.2023.3264500</t>
  </si>
  <si>
    <t>Microwave Thermal Radiation Analysis of King Crater on the Lunar Farside Using CE-2 MRM Data</t>
  </si>
  <si>
    <t>Wu, Lianghai; Cai, Zhanchuan; Meng, Zhiguo</t>
  </si>
  <si>
    <t>IEEE GEOSCIENCE AND REMOTE SENSING LETTERS</t>
  </si>
  <si>
    <t>https://www.webofscience.com/api/gateway?GWVersion=2&amp;SrcAuth=InCites&amp;SrcApp=tsm_test&amp;DestApp=WOS_CPL&amp;DestLinkType=FullRecord&amp;KeyUT=ISI:001033501400001</t>
  </si>
  <si>
    <t>WOS:000701408400003</t>
  </si>
  <si>
    <t>10.18494/SAM.2021.3460</t>
  </si>
  <si>
    <t>Magnetic-field-triggered Remote Drug Release and Analysis of Mechanism</t>
  </si>
  <si>
    <t>Bi, Hongmei; Chen, Zeqin; Qiu, Jiaqin; Chen, Qianling</t>
  </si>
  <si>
    <t>3221-3231</t>
  </si>
  <si>
    <t>https://www.webofscience.com/api/gateway?GWVersion=2&amp;SrcAuth=InCites&amp;SrcApp=tsm_test&amp;DestApp=WOS_CPL&amp;DestLinkType=FullRecord&amp;KeyUT=ISI:000701408400003</t>
  </si>
  <si>
    <t>WOS:001208425800001</t>
  </si>
  <si>
    <t>10.1016/j.seppur.2024.127076</t>
  </si>
  <si>
    <t>Magnetic CuFe2O4 nanoparticles immobilized on mesoporous alumina as highly efficient peroxymonosulfate activator for enhanced degradation of tetracycline hydrochloride</t>
  </si>
  <si>
    <t>Li, Qingyong; Zhang, Jiayao; Xu, Jiahui; Cheng, Yunran; Yang, Xiaoting; He, Jiawen; Liu, Yujun; Chen, Jiayi; Qiu, Bing; Zhong, Yongming; Sun, Rongrong</t>
  </si>
  <si>
    <t>https://www.webofscience.com/api/gateway?GWVersion=2&amp;SrcAuth=InCites&amp;SrcApp=tsm_test&amp;DestApp=WOS_CPL&amp;DestLinkType=FullRecord&amp;KeyUT=ISI:001208425800001</t>
  </si>
  <si>
    <t>WOS:001137770100001</t>
  </si>
  <si>
    <t>10.1016/j.jclepro.2023.138879</t>
  </si>
  <si>
    <t>Machine learning-assisted sensing array for simultaneous discrimination of hypochlorite and hydroxyl radicals</t>
  </si>
  <si>
    <t>Li, Xin; Yu, Long; Lu, Yunfei; Zhang, Qiang; Wang, Lingxiao; Qiu, Bing; Yuan, Chao; Sun, Mingtai; Wang, Suhua</t>
  </si>
  <si>
    <t>https://www.webofscience.com/api/gateway?GWVersion=2&amp;SrcAuth=InCites&amp;SrcApp=tsm_test&amp;DestApp=WOS_CPL&amp;DestLinkType=FullRecord&amp;KeyUT=ISI:001137770100001</t>
  </si>
  <si>
    <t>WOS:000569380100005</t>
  </si>
  <si>
    <t>10.11862/CJIC.2020.187</t>
  </si>
  <si>
    <t>MOFs Self-Sacrifice Template Preparation and NO2 Gas Sensing Performance of ZnO</t>
  </si>
  <si>
    <t>Chen Shu-Xuan; Jia Li-Hua; Guo Xiang-Feng; Zhao Zhen-Long; Yang Rui; Wang Xin</t>
  </si>
  <si>
    <t>1639-1648</t>
  </si>
  <si>
    <t>https://www.webofscience.com/api/gateway?GWVersion=2&amp;SrcAuth=InCites&amp;SrcApp=tsm_test&amp;DestApp=WOS_CPL&amp;DestLinkType=FullRecord&amp;KeyUT=ISI:000569380100005</t>
  </si>
  <si>
    <t>WOS:001073024000001</t>
  </si>
  <si>
    <t>10.1016/j.camwa.2023.08.024</t>
  </si>
  <si>
    <t>L°°- and L&lt;SUP&gt;2&lt;/SUP&gt;-norms superconvergence of the tetrahedral quadratic finite element</t>
  </si>
  <si>
    <t>Liu, Jinghong; Li, Qiyong; Xiong, Zhiguang; Zhu, Qiding</t>
  </si>
  <si>
    <t>COMPUTERS &amp; MATHEMATICS WITH APPLICATIONS</t>
  </si>
  <si>
    <t>71-74</t>
  </si>
  <si>
    <t>https://www.webofscience.com/api/gateway?GWVersion=2&amp;SrcAuth=InCites&amp;SrcApp=tsm_test&amp;DestApp=WOS_CPL&amp;DestLinkType=FullRecord&amp;KeyUT=ISI:001073024000001</t>
  </si>
  <si>
    <t>WOS:001053850200001</t>
  </si>
  <si>
    <t>10.1016/j.crfs.2023.100520</t>
  </si>
  <si>
    <t>MEDLINE:37251637</t>
  </si>
  <si>
    <t>Low-level Cu-fortification of bovine lactoferrin: Focus on its effect on in vitro anti-inflammatory activity in LPS-stimulated macrophages</t>
  </si>
  <si>
    <t>Zhang, Qiang; Zhao, Hui-Juan; Huang, Liu-Yan; Song, Chun-Li; Li, Hua-Qiang; Zhao, Xin-Huai</t>
  </si>
  <si>
    <t>https://www.webofscience.com/api/gateway?GWVersion=2&amp;SrcAuth=InCites&amp;SrcApp=tsm_test&amp;DestApp=WOS_CPL&amp;DestLinkType=FullRecord&amp;KeyUT=ISI:001053850200001</t>
  </si>
  <si>
    <t>WOS:001062705800001</t>
  </si>
  <si>
    <t>10.1016/j.jct.2023.107141</t>
  </si>
  <si>
    <t>Liquid-liquid equilibria and mechanism analysis for separating phenol from coal tar containing toluene using 1,2-propanediol or 1,3-propanediol</t>
  </si>
  <si>
    <t>Yang, Chong; Xie, Yuyao; Xu, Shimin; Wang, Hui; Cheng, Lihua; Ouyang, Xinping</t>
  </si>
  <si>
    <t>JOURNAL OF CHEMICAL THERMODYNAMICS</t>
  </si>
  <si>
    <t>https://www.webofscience.com/api/gateway?GWVersion=2&amp;SrcAuth=InCites&amp;SrcApp=tsm_test&amp;DestApp=WOS_CPL&amp;DestLinkType=FullRecord&amp;KeyUT=ISI:001062705800001</t>
  </si>
  <si>
    <t>WOS:001074418600001</t>
  </si>
  <si>
    <t>10.1016/j.energy.2023.128554</t>
  </si>
  <si>
    <t>Life cycle assessment of bio-oil prepared from low-temperature hydrothermal oxide-catalyzed cotton stalk</t>
  </si>
  <si>
    <t>Lin, Pengmusen; Yu, Xinyu; Wang, Han; Ming, Hui; Ge, Shengbo; Liu, Fang; Peng, Haowei; Sonne, Christian; Zhang, Libo</t>
  </si>
  <si>
    <t>https://www.webofscience.com/api/gateway?GWVersion=2&amp;SrcAuth=InCites&amp;SrcApp=tsm_test&amp;DestApp=WOS_CPL&amp;DestLinkType=FullRecord&amp;KeyUT=ISI:001074418600001</t>
  </si>
  <si>
    <t>WOS:000799656100007</t>
  </si>
  <si>
    <t>10.12989/eas.2022.22.4.421</t>
  </si>
  <si>
    <t>LQG modeling and GA control of structures subjected to earthquakes</t>
  </si>
  <si>
    <t>421-430</t>
  </si>
  <si>
    <t>https://www.webofscience.com/api/gateway?GWVersion=2&amp;SrcAuth=InCites&amp;SrcApp=tsm_test&amp;DestApp=WOS_CPL&amp;DestLinkType=FullRecord&amp;KeyUT=ISI:000799656100007</t>
  </si>
  <si>
    <t>WOS:000846349400001</t>
  </si>
  <si>
    <t>10.3390/act11080220</t>
  </si>
  <si>
    <t>LESO-Based Nonlinear Continuous Robust Stabilization Control of Underactuated TORA Systems</t>
  </si>
  <si>
    <t>Wang, Yihao; Pan, Changzhong; Xiao, Jinsen; Li, Zhijing; Cui, Chenchen</t>
  </si>
  <si>
    <t>ACTUATORS</t>
  </si>
  <si>
    <t>https://www.webofscience.com/api/gateway?GWVersion=2&amp;SrcAuth=InCites&amp;SrcApp=tsm_test&amp;DestApp=WOS_CPL&amp;DestLinkType=FullRecord&amp;KeyUT=ISI:000846349400001</t>
  </si>
  <si>
    <t>WOS:000579646600004</t>
  </si>
  <si>
    <t>10.32604/cmes.2020.011835</t>
  </si>
  <si>
    <t>LES Investigation of Drag-Reducing Mechanism of Turbulent Channel Flow with Surfactant Additives</t>
  </si>
  <si>
    <t>Li, Jingfa; Yu, Bo; Shao, Qianqian; Sun, Dongliang</t>
  </si>
  <si>
    <t>541-563</t>
  </si>
  <si>
    <t>https://www.webofscience.com/api/gateway?GWVersion=2&amp;SrcAuth=InCites&amp;SrcApp=tsm_test&amp;DestApp=WOS_CPL&amp;DestLinkType=FullRecord&amp;KeyUT=ISI:000579646600004</t>
  </si>
  <si>
    <t>WOS:001091059000001</t>
  </si>
  <si>
    <t>10.1016/j.matchemphys.2023.128021</t>
  </si>
  <si>
    <t>Investigation of CO2 photoreduction mechanism over the Zn2V2O7/Zn3V2O8/ZnO Z-scheme system</t>
  </si>
  <si>
    <t>Zeng, Debin; Wang, Longtao; Du, Ruian; Wu, Zhen; Wang, Xiting; Kuai, Chunguang; Guo, Yuzheng; Yu, Changlin</t>
  </si>
  <si>
    <t>https://www.webofscience.com/api/gateway?GWVersion=2&amp;SrcAuth=InCites&amp;SrcApp=tsm_test&amp;DestApp=WOS_CPL&amp;DestLinkType=FullRecord&amp;KeyUT=ISI:001091059000001</t>
  </si>
  <si>
    <t>WOS:000964221400003</t>
  </si>
  <si>
    <t>10.12989/sss.2022.30.5.537</t>
  </si>
  <si>
    <t>Intelligent algorithm and optimum design of fuzzy theory for structural control</t>
  </si>
  <si>
    <t>537-544</t>
  </si>
  <si>
    <t>https://www.webofscience.com/api/gateway?GWVersion=2&amp;SrcAuth=InCites&amp;SrcApp=tsm_test&amp;DestApp=WOS_CPL&amp;DestLinkType=FullRecord&amp;KeyUT=ISI:000964221400003</t>
  </si>
  <si>
    <t>WOS:000709679300030</t>
  </si>
  <si>
    <t>10.3233/JIFS-189711</t>
  </si>
  <si>
    <t>Information security assessment of wireless sensor networks based on Bayesian attack graphs</t>
  </si>
  <si>
    <t>Chen, You Ying; Xu, Bing; Long, Jun</t>
  </si>
  <si>
    <t>4511-4517</t>
  </si>
  <si>
    <t>https://www.webofscience.com/api/gateway?GWVersion=2&amp;SrcAuth=InCites&amp;SrcApp=tsm_test&amp;DestApp=WOS_CPL&amp;DestLinkType=FullRecord&amp;KeyUT=ISI:000709679300030</t>
  </si>
  <si>
    <t>WOS:000400679100015</t>
  </si>
  <si>
    <t>10.1007/s10553-017-0788-4</t>
  </si>
  <si>
    <t>Influence of a Crosslinked Polymer Profile-Control Agent on Oil Reservoir Permeability</t>
  </si>
  <si>
    <t>Chen, Cai; Wang, Honghui; Liu, Quanwen</t>
  </si>
  <si>
    <t>CHEMISTRY AND TECHNOLOGY OF FUELS AND OILS</t>
  </si>
  <si>
    <t>135-139</t>
  </si>
  <si>
    <t>https://www.webofscience.com/api/gateway?GWVersion=2&amp;SrcAuth=InCites&amp;SrcApp=tsm_test&amp;DestApp=WOS_CPL&amp;DestLinkType=FullRecord&amp;KeyUT=ISI:000400679100015</t>
  </si>
  <si>
    <t>WOS:001080704100001</t>
  </si>
  <si>
    <t>10.3390/coatings13091544</t>
  </si>
  <si>
    <t>In Situ Synthesis of Graphene Oxide-Sealed LDHs Coatings: A Novel Approach to Enhancing Corrosion Resistance and Tribological Performance on Magnesium Alloys</t>
  </si>
  <si>
    <t>Li, Weiming; Wang, Ping; Wang, Shaoqing; Duan, Zhihong; Liu, Lele; Wang, Yimeng; Xu, Min</t>
  </si>
  <si>
    <t>https://www.webofscience.com/api/gateway?GWVersion=2&amp;SrcAuth=InCites&amp;SrcApp=tsm_test&amp;DestApp=WOS_CPL&amp;DestLinkType=FullRecord&amp;KeyUT=ISI:001080704100001</t>
  </si>
  <si>
    <t>WOS:001150543900001</t>
  </si>
  <si>
    <t>10.3389/fpubh.2023.1330430</t>
  </si>
  <si>
    <t>MEDLINE:38288426</t>
  </si>
  <si>
    <t>Improvement of the occupational risk management process in the work safety system of the enterprise</t>
  </si>
  <si>
    <t>Bazaluk, Oleg; Tsopa, Vitalii; Okrasa, Malgorzata; Pavlychenko, Artem; Cheberiachko, Serhii; Yavorska, Olena; Deryugin, Oleg; Lozynskyi, Vasyl</t>
  </si>
  <si>
    <t>https://www.webofscience.com/api/gateway?GWVersion=2&amp;SrcAuth=InCites&amp;SrcApp=tsm_test&amp;DestApp=WOS_CPL&amp;DestLinkType=FullRecord&amp;KeyUT=ISI:001150543900001</t>
  </si>
  <si>
    <t>WOS:000711094500034</t>
  </si>
  <si>
    <t>10.1016/j.jics.2021.100175</t>
  </si>
  <si>
    <t>Improvement of hydrothermal stability and chrome uptake of leather: Amino-terminated hyper-branched polymer as high exhausted tanning auxiliary</t>
  </si>
  <si>
    <t>Yao, Qi; Chen, Hualin; Chen, Youyi; Zhan, Lianlong</t>
  </si>
  <si>
    <t>JOURNAL OF THE INDIAN CHEMICAL SOCIETY</t>
  </si>
  <si>
    <t>https://www.webofscience.com/api/gateway?GWVersion=2&amp;SrcAuth=InCites&amp;SrcApp=tsm_test&amp;DestApp=WOS_CPL&amp;DestLinkType=FullRecord&amp;KeyUT=ISI:000711094500034</t>
  </si>
  <si>
    <t>WOS:000778692400009</t>
  </si>
  <si>
    <t>Improved Dynamic PPI Network Construction and Application of Data Mining in Computer Artificial Intelligence Systems</t>
  </si>
  <si>
    <t>Tang, Ruipeng</t>
  </si>
  <si>
    <t>SCIENTIFIC PROGRAMMING</t>
  </si>
  <si>
    <t>https://www.webofscience.com/api/gateway?GWVersion=2&amp;SrcAuth=InCites&amp;SrcApp=tsm_test&amp;DestApp=WOS_CPL&amp;DestLinkType=FullRecord&amp;KeyUT=ISI:000778692400009</t>
  </si>
  <si>
    <t>WOS:000561344000011</t>
  </si>
  <si>
    <t>10.1039/d0ra05598k</t>
  </si>
  <si>
    <t>MEDLINE:35516035</t>
  </si>
  <si>
    <t>Impact of heat treatment on anti-oxidative and anti-colon cancer activities of the soluble extracts from black mulberry (Morus nigraL.) using water and ethanol-water solvents</t>
  </si>
  <si>
    <t>Cui, Wen-Si; Zhang, Qiang; Zhao, Xin-Huai</t>
  </si>
  <si>
    <t>30415-30427</t>
  </si>
  <si>
    <t>https://www.webofscience.com/api/gateway?GWVersion=2&amp;SrcAuth=InCites&amp;SrcApp=tsm_test&amp;DestApp=WOS_CPL&amp;DestLinkType=FullRecord&amp;KeyUT=ISI:000561344000011</t>
  </si>
  <si>
    <t>WOS:000493318800001</t>
  </si>
  <si>
    <t>Immobilization of Alkaline Collagenase from Bacillus subtilis onto Sulfonated Polystyrene Nanospheres for Hydrolysis of Tilapia Collagen</t>
  </si>
  <si>
    <t>Zhang, Ling; Yang, Xiaocui; Xiao, Kaijun; Lu, Yuyi; Li, Chunhai; Zhang, Zijin</t>
  </si>
  <si>
    <t>JOURNAL OF FOOD QUALITY</t>
  </si>
  <si>
    <t>https://www.webofscience.com/api/gateway?GWVersion=2&amp;SrcAuth=InCites&amp;SrcApp=tsm_test&amp;DestApp=WOS_CPL&amp;DestLinkType=FullRecord&amp;KeyUT=ISI:000493318800001</t>
  </si>
  <si>
    <t>WOS:000343997500010</t>
  </si>
  <si>
    <t>10.1142/S0218001414590071</t>
  </si>
  <si>
    <t>IDENTIFYING RELIABLE POSTS AND USERS IN ONLINE SOCIAL NETWORKS</t>
  </si>
  <si>
    <t>Xie, Sifa; Weng, Wei; Chen, Ke; Liu, Xiangrong</t>
  </si>
  <si>
    <t>INTERNATIONAL JOURNAL OF PATTERN RECOGNITION AND ARTIFICIAL INTELLIGENCE</t>
  </si>
  <si>
    <t>https://www.webofscience.com/api/gateway?GWVersion=2&amp;SrcAuth=InCites&amp;SrcApp=tsm_test&amp;DestApp=WOS_CPL&amp;DestLinkType=FullRecord&amp;KeyUT=ISI:000343997500010</t>
  </si>
  <si>
    <t>WOS:001075042800001</t>
  </si>
  <si>
    <t>10.1109/ACCESS.2023.3314735</t>
  </si>
  <si>
    <t>Hybrid Teaching-Learning-Based Optimization for Workflow Scheduling in Cloud Environment</t>
  </si>
  <si>
    <t>He, Jieguang; Liu, Xiaoli</t>
  </si>
  <si>
    <t>100755-100768</t>
  </si>
  <si>
    <t>https://www.webofscience.com/api/gateway?GWVersion=2&amp;SrcAuth=InCites&amp;SrcApp=tsm_test&amp;DestApp=WOS_CPL&amp;DestLinkType=FullRecord&amp;KeyUT=ISI:001075042800001</t>
  </si>
  <si>
    <t>WOS:001060375100006</t>
  </si>
  <si>
    <t>10.1007/s11356-023-29553-y</t>
  </si>
  <si>
    <t>MEDLINE:37659024</t>
  </si>
  <si>
    <t>How economic policy uncertainty and geopolitical risk affect environmental pollution: does renewable energy consumption matter?</t>
  </si>
  <si>
    <t>Wang Jiatong; Xu, Qi; Sibt-e-Ali, Muhammad; Shahzad, Farrukh; Ayub, Bakhtawer</t>
  </si>
  <si>
    <t>101858-101872</t>
  </si>
  <si>
    <t>https://www.webofscience.com/api/gateway?GWVersion=2&amp;SrcAuth=InCites&amp;SrcApp=tsm_test&amp;DestApp=WOS_CPL&amp;DestLinkType=FullRecord&amp;KeyUT=ISI:001060375100006</t>
  </si>
  <si>
    <t>WOS:001177255900001</t>
  </si>
  <si>
    <t>10.1016/j.inoche.2024.112134</t>
  </si>
  <si>
    <t>Highly efficient electrochemical reduction of nitrate to ammonia on cobalt doped Ti3C2 MXene nanosheets</t>
  </si>
  <si>
    <t>Wang, Chen; Pang, Kui; Huang, Liming; Han, Jiada; Zhu, Guanhua; Tao, Leiming</t>
  </si>
  <si>
    <t>https://www.webofscience.com/api/gateway?GWVersion=2&amp;SrcAuth=InCites&amp;SrcApp=tsm_test&amp;DestApp=WOS_CPL&amp;DestLinkType=FullRecord&amp;KeyUT=ISI:001177255900001</t>
  </si>
  <si>
    <t>WOS:000956369100016</t>
  </si>
  <si>
    <t>10.1007/s10854-023-10221-3</t>
  </si>
  <si>
    <t>High performances multilayer transparent conductive films with manipulated Ag growth and layer thickness</t>
  </si>
  <si>
    <t>Liao, Junchen; Qian, Rui; Wang, Guohao; Chen, Nanping; Xu, Shuixian; Hu, Sumei; Zhu, Weiling; Luo, Guoping</t>
  </si>
  <si>
    <t>https://www.webofscience.com/api/gateway?GWVersion=2&amp;SrcAuth=InCites&amp;SrcApp=tsm_test&amp;DestApp=WOS_CPL&amp;DestLinkType=FullRecord&amp;KeyUT=ISI:000956369100016</t>
  </si>
  <si>
    <t>WOS:000531798700001</t>
  </si>
  <si>
    <t>10.1007/s10876-020-01809-4</t>
  </si>
  <si>
    <t>Heterometallic One-Dimensional Tetranuclear Cu-Na Cluster-Based Polymers: Room Temperature Synthesis, Structures, and Properties</t>
  </si>
  <si>
    <t>Deng, Qingsong; Zeng, Yumei; Wang, Jiming; Chen, Song; Xiao, Yu; Zhang, Shuhua</t>
  </si>
  <si>
    <t>499-505</t>
  </si>
  <si>
    <t>https://www.webofscience.com/api/gateway?GWVersion=2&amp;SrcAuth=InCites&amp;SrcApp=tsm_test&amp;DestApp=WOS_CPL&amp;DestLinkType=FullRecord&amp;KeyUT=ISI:000531798700001</t>
  </si>
  <si>
    <t>WOS:001113425900002</t>
  </si>
  <si>
    <t>10.12989/scs.2023.49.4.407</t>
  </si>
  <si>
    <t>Grey algorithmic control and identification for dynamic coupling composite structures</t>
  </si>
  <si>
    <t>407-417</t>
  </si>
  <si>
    <t>https://www.webofscience.com/api/gateway?GWVersion=2&amp;SrcAuth=InCites&amp;SrcApp=tsm_test&amp;DestApp=WOS_CPL&amp;DestLinkType=FullRecord&amp;KeyUT=ISI:001113425900002</t>
  </si>
  <si>
    <t>WOS:000681402600018</t>
  </si>
  <si>
    <t>10.1007/s13202-021-01197-z</t>
  </si>
  <si>
    <t>Geochemical characteristics and genetic families of crude oil in DWQ oilfield, Kuqa Depression, NW China</t>
  </si>
  <si>
    <t>Ji, Hong; Huang, Guanghui; Xiao, Wenjie; Zhang, Min</t>
  </si>
  <si>
    <t>JOURNAL OF PETROLEUM EXPLORATION AND PRODUCTION TECHNOLOGY</t>
  </si>
  <si>
    <t>2585-2597</t>
  </si>
  <si>
    <t>https://www.webofscience.com/api/gateway?GWVersion=2&amp;SrcAuth=InCites&amp;SrcApp=tsm_test&amp;DestApp=WOS_CPL&amp;DestLinkType=FullRecord&amp;KeyUT=ISI:000681402600018</t>
  </si>
  <si>
    <t>WOS:000809914100005</t>
  </si>
  <si>
    <t>10.12989/acc.2022.13.5.385</t>
  </si>
  <si>
    <t>Fuzzy neural network controller of interconnected method for civil structures</t>
  </si>
  <si>
    <t>ADVANCES IN CONCRETE CONSTRUCTION</t>
  </si>
  <si>
    <t>385-394</t>
  </si>
  <si>
    <t>https://www.webofscience.com/api/gateway?GWVersion=2&amp;SrcAuth=InCites&amp;SrcApp=tsm_test&amp;DestApp=WOS_CPL&amp;DestLinkType=FullRecord&amp;KeyUT=ISI:000809914100005</t>
  </si>
  <si>
    <t>WOS:000364922200008</t>
  </si>
  <si>
    <t>10.1039/c5sm01329a</t>
  </si>
  <si>
    <t>MEDLINE:26394064</t>
  </si>
  <si>
    <t>From vesicles to micelles: microphase separation of amphiphilic dendrimer copolymers in a selective solvent</t>
  </si>
  <si>
    <t>Lin, Bo; Liu, Lan; Zhang, Shijie; Huang, Junzuo; He, Fuan; Qi, Minhua</t>
  </si>
  <si>
    <t>SOFT MATTER</t>
  </si>
  <si>
    <t>8801-8811</t>
  </si>
  <si>
    <t>https://www.webofscience.com/api/gateway?GWVersion=2&amp;SrcAuth=InCites&amp;SrcApp=tsm_test&amp;DestApp=WOS_CPL&amp;DestLinkType=FullRecord&amp;KeyUT=ISI:000364922200008</t>
  </si>
  <si>
    <t>WOS:000401260400007</t>
  </si>
  <si>
    <t>10.1007/s10509-017-3068-1</t>
  </si>
  <si>
    <t>Fringes' impacts to astrometry and photometry of stars</t>
  </si>
  <si>
    <t>Zheng, Z. J.; Peng, Q. Y.</t>
  </si>
  <si>
    <t>ASTROPHYSICS AND SPACE SCIENCE</t>
  </si>
  <si>
    <t>https://www.webofscience.com/api/gateway?GWVersion=2&amp;SrcAuth=InCites&amp;SrcApp=tsm_test&amp;DestApp=WOS_CPL&amp;DestLinkType=FullRecord&amp;KeyUT=ISI:000401260400007</t>
  </si>
  <si>
    <t>WOS:000808474400017</t>
  </si>
  <si>
    <t>10.2116/analsci.21P218</t>
  </si>
  <si>
    <t>MEDLINE:35287216</t>
  </si>
  <si>
    <t>Fluorescent probe visualization for selective detection of cuprous ion</t>
  </si>
  <si>
    <t>Yin, Ranhao; Yu, Long; Su, Pengchen; Liu, Guoqiang; Ge, Hongwei; Wang, Suhua</t>
  </si>
  <si>
    <t>145-150</t>
  </si>
  <si>
    <t>https://www.webofscience.com/api/gateway?GWVersion=2&amp;SrcAuth=InCites&amp;SrcApp=tsm_test&amp;DestApp=WOS_CPL&amp;DestLinkType=FullRecord&amp;KeyUT=ISI:000808474400017</t>
  </si>
  <si>
    <t>WOS:001134157600001</t>
  </si>
  <si>
    <t>10.1016/j.jpba.2022.115215</t>
  </si>
  <si>
    <t>MEDLINE:36586381</t>
  </si>
  <si>
    <t>Fluorescent "turn-on" aptamer sensor for sensitive and reliable detection of Golgi glycoprotein 73 based on nitrogen-doped graphene quantum dots and molybdenum disulfide nanosheets</t>
  </si>
  <si>
    <t>Sun, Xinjun; Fang, Fengyan; Na, Jintong; Yan, Runjie; Huang, Yong; Zhou, Zhide; Zhao, Yongxiang; Li, Guiyin</t>
  </si>
  <si>
    <t>JOURNAL OF PHARMACEUTICAL AND BIOMEDICAL ANALYSIS</t>
  </si>
  <si>
    <t>https://www.webofscience.com/api/gateway?GWVersion=2&amp;SrcAuth=InCites&amp;SrcApp=tsm_test&amp;DestApp=WOS_CPL&amp;DestLinkType=FullRecord&amp;KeyUT=ISI:001134157600001</t>
  </si>
  <si>
    <t>WOS:000517095100010</t>
  </si>
  <si>
    <t>10.1007/s00521-019-04209-6</t>
  </si>
  <si>
    <t>First arrivals picking based on graph signal theory</t>
  </si>
  <si>
    <t>1629-1637</t>
  </si>
  <si>
    <t>https://www.webofscience.com/api/gateway?GWVersion=2&amp;SrcAuth=InCites&amp;SrcApp=tsm_test&amp;DestApp=WOS_CPL&amp;DestLinkType=FullRecord&amp;KeyUT=ISI:000517095100010</t>
  </si>
  <si>
    <t>WOS:000893257000001</t>
  </si>
  <si>
    <t>10.1016/j.jssc.2022.123583</t>
  </si>
  <si>
    <t>Facile synthesis of VS2/CdS/NaYF4: Yb, Er ternary heterojunctions for the visible-near-infrared-light driven photocatalysis</t>
  </si>
  <si>
    <t>Xia, Jun; Wang, Fulin; Zhou, Man; Lu, Kangqiang; Huang, Weiya; Yu, Changlin; Yang, Kai</t>
  </si>
  <si>
    <t>https://www.webofscience.com/api/gateway?GWVersion=2&amp;SrcAuth=InCites&amp;SrcApp=tsm_test&amp;DestApp=WOS_CPL&amp;DestLinkType=FullRecord&amp;KeyUT=ISI:000893257000001</t>
  </si>
  <si>
    <t>WOS:000868330900001</t>
  </si>
  <si>
    <t>10.1016/j.chemphyslip.2022.105242</t>
  </si>
  <si>
    <t>MEDLINE:36162593</t>
  </si>
  <si>
    <t>Fabrication, modification and application of lipid nanotubes</t>
  </si>
  <si>
    <t>Bi, Hongmei; Chen, Zeqin; Guo, Liuchun; Zhang, Yingmei; Zeng, Xinru; Xu, Liuyi</t>
  </si>
  <si>
    <t>CHEMISTRY AND PHYSICS OF LIPIDS</t>
  </si>
  <si>
    <t>https://www.webofscience.com/api/gateway?GWVersion=2&amp;SrcAuth=InCites&amp;SrcApp=tsm_test&amp;DestApp=WOS_CPL&amp;DestLinkType=FullRecord&amp;KeyUT=ISI:000868330900001</t>
  </si>
  <si>
    <t>WOS:001134344700001</t>
  </si>
  <si>
    <t>10.1016/j.matlet.2023.135663</t>
  </si>
  <si>
    <t>Fabrication of sisal fiber carbon paper-polyaniline composite as binder-free electrodes for supercapacitor</t>
  </si>
  <si>
    <t>Liu, Zhisen; Zhang, Zhiyuan; Xie, Wenyu; Mao, Yufeng; Zhan, Tong</t>
  </si>
  <si>
    <t>https://www.webofscience.com/api/gateway?GWVersion=2&amp;SrcAuth=InCites&amp;SrcApp=tsm_test&amp;DestApp=WOS_CPL&amp;DestLinkType=FullRecord&amp;KeyUT=ISI:001134344700001</t>
  </si>
  <si>
    <t>WOS:000986841000001</t>
  </si>
  <si>
    <t>10.3390/ma16093537</t>
  </si>
  <si>
    <t>MEDLINE:37176419</t>
  </si>
  <si>
    <t>Fabrication of In Situ rGO Reinforced Ni-Al Intermetallic Composite Coatings by Low Pressure Cold Spraying with Desired High Temperature Wear Characteristics</t>
  </si>
  <si>
    <t>Liu, Zhikai; Lian, Weiqi; Liu, Cansen; Jie, Xiaohua</t>
  </si>
  <si>
    <t>https://www.webofscience.com/api/gateway?GWVersion=2&amp;SrcAuth=InCites&amp;SrcApp=tsm_test&amp;DestApp=WOS_CPL&amp;DestLinkType=FullRecord&amp;KeyUT=ISI:000986841000001</t>
  </si>
  <si>
    <t>WOS:000580097600001</t>
  </si>
  <si>
    <t>10.3390/coatings10090902</t>
  </si>
  <si>
    <t>Fabrication of Fe-Al Coatings with Micro/Nanostructures for Antifouling Applications</t>
  </si>
  <si>
    <t>He, Zhaorong; Wang, Dacheng; Fan, Zhiqing; Chen, Yingjun; Li, Shidong; Mo, Caisong</t>
  </si>
  <si>
    <t>https://www.webofscience.com/api/gateway?GWVersion=2&amp;SrcAuth=InCites&amp;SrcApp=tsm_test&amp;DestApp=WOS_CPL&amp;DestLinkType=FullRecord&amp;KeyUT=ISI:000580097600001</t>
  </si>
  <si>
    <t>WOS:001174225600001</t>
  </si>
  <si>
    <t>10.1016/j.jssc.2024.124578</t>
  </si>
  <si>
    <t>Fabrication NiCo2S4/Co9S8 composites as a promising electrode material for supercapacitors</t>
  </si>
  <si>
    <t>Zhao, Zhifeng; Li, Tiansheng; Su, Zhanhua; Lin, Shuangyan; Shang, Yongchen</t>
  </si>
  <si>
    <t>https://www.webofscience.com/api/gateway?GWVersion=2&amp;SrcAuth=InCites&amp;SrcApp=tsm_test&amp;DestApp=WOS_CPL&amp;DestLinkType=FullRecord&amp;KeyUT=ISI:001174225600001</t>
  </si>
  <si>
    <t>WOS:000968241300001</t>
  </si>
  <si>
    <t>10.1021/acsomega.2c07947</t>
  </si>
  <si>
    <t>MEDLINE:37091365</t>
  </si>
  <si>
    <t>Experimental Evaluation of Working Fluid Damage to Gas Transport in a High-Rank Coalbed Methane Reservoir in the Qinshui Basin, China</t>
  </si>
  <si>
    <t>Liu, Dawei; Lin, Chong; Guo, Boyun; Liu, Quanwen; Ma, Fubo; Wang, Qi; Wei, Chengxing; Wang, Lin; Jia, Dongmin</t>
  </si>
  <si>
    <t>13733-13740</t>
  </si>
  <si>
    <t>https://www.webofscience.com/api/gateway?GWVersion=2&amp;SrcAuth=InCites&amp;SrcApp=tsm_test&amp;DestApp=WOS_CPL&amp;DestLinkType=FullRecord&amp;KeyUT=ISI:000968241300001</t>
  </si>
  <si>
    <t>WOS:000586766800001</t>
  </si>
  <si>
    <t>10.3390/su12198249</t>
  </si>
  <si>
    <t>Evoking the Industrial Past at the Urban-Rural Border Region: Social Movements and Cultural Production</t>
  </si>
  <si>
    <t>Yuan, Huasheng; Li, Jun; Yin, Duo; Chen, Xiaoliang</t>
  </si>
  <si>
    <t>https://www.webofscience.com/api/gateway?GWVersion=2&amp;SrcAuth=InCites&amp;SrcApp=tsm_test&amp;DestApp=WOS_CPL&amp;DestLinkType=FullRecord&amp;KeyUT=ISI:000586766800001</t>
  </si>
  <si>
    <t>WOS:000797158300001</t>
  </si>
  <si>
    <t>10.1111/1750-3841.16172</t>
  </si>
  <si>
    <t>MEDLINE:35584966</t>
  </si>
  <si>
    <t>Evaluation on antiosteoporosis of collagen peptides prepared by immobilized protease with eggshell membrane</t>
  </si>
  <si>
    <t>Wu, Yuanyue; Ye, Qianqian; Zhang, Ling; Cheng, Zuxin; Xiao, Kaijun; Zhu, Liang; Yin, Yurong; Dong, Hao</t>
  </si>
  <si>
    <t>JOURNAL OF FOOD SCIENCE</t>
  </si>
  <si>
    <t>2391-2404</t>
  </si>
  <si>
    <t>https://www.webofscience.com/api/gateway?GWVersion=2&amp;SrcAuth=InCites&amp;SrcApp=tsm_test&amp;DestApp=WOS_CPL&amp;DestLinkType=FullRecord&amp;KeyUT=ISI:000797158300001</t>
  </si>
  <si>
    <t>WOS:000812311000001</t>
  </si>
  <si>
    <t>10.1039/d2nj02062a</t>
  </si>
  <si>
    <t>Evaluation of the performance of azobenzene liquid-crystal shape memory polyurethanes with photo-thermo-synergy responses</t>
  </si>
  <si>
    <t>Ban, Jianfeng; Wu, Dang; Liao, Junqiu; Xu, Tiwen; Pan, Lulu</t>
  </si>
  <si>
    <t>12808-12813</t>
  </si>
  <si>
    <t>https://www.webofscience.com/api/gateway?GWVersion=2&amp;SrcAuth=InCites&amp;SrcApp=tsm_test&amp;DestApp=WOS_CPL&amp;DestLinkType=FullRecord&amp;KeyUT=ISI:000812311000001</t>
  </si>
  <si>
    <t>WOS:001092593900001</t>
  </si>
  <si>
    <t>10.1016/j.apcata.2023.119441</t>
  </si>
  <si>
    <t>Enhanced surface synergistic effect of alkaline earth metal oxide modification on VPO/SiO2 catalysts for gas-aldol condensation of acetic acid and formaldehyde</t>
  </si>
  <si>
    <t>Lan, Hai; Xiao, Xi; Yao, Qi; Liu, Miao; Shi, Hailing; Kong, Liyuan; Li, Fei; Zhang, Biao; Jiang, Yi</t>
  </si>
  <si>
    <t>https://www.webofscience.com/api/gateway?GWVersion=2&amp;SrcAuth=InCites&amp;SrcApp=tsm_test&amp;DestApp=WOS_CPL&amp;DestLinkType=FullRecord&amp;KeyUT=ISI:001092593900001</t>
  </si>
  <si>
    <t>WOS:000969904500001</t>
  </si>
  <si>
    <t>10.3390/molecules28072971</t>
  </si>
  <si>
    <t>MEDLINE:37049734</t>
  </si>
  <si>
    <t>Enhanced Photocatalytic Activity of Two-Dimensional Polar Monolayer SiTe for Water-Splitting via Strain Engineering</t>
  </si>
  <si>
    <t>Gu, Di; Qin, Wen; Hu, Sumei; Li, Rong; Chen, Xingyuan; Tao, Xiaoma; Ouyang, Yifang; Zhu, Weiling</t>
  </si>
  <si>
    <t>https://www.webofscience.com/api/gateway?GWVersion=2&amp;SrcAuth=InCites&amp;SrcApp=tsm_test&amp;DestApp=WOS_CPL&amp;DestLinkType=FullRecord&amp;KeyUT=ISI:000969904500001</t>
  </si>
  <si>
    <t>WOS:000876913000001</t>
  </si>
  <si>
    <t>10.1007/s10562-022-04209-7</t>
  </si>
  <si>
    <t>Enhanced OER Performance by Cu Substituted Spinel Cobalt Oxide</t>
  </si>
  <si>
    <t>Tao, Leiming; Pang, Kui; Huang, Liming; Han, Jiada; Zhang, Mengdi; Yu, Changlin</t>
  </si>
  <si>
    <t>2642-2650</t>
  </si>
  <si>
    <t>https://www.webofscience.com/api/gateway?GWVersion=2&amp;SrcAuth=InCites&amp;SrcApp=tsm_test&amp;DestApp=WOS_CPL&amp;DestLinkType=FullRecord&amp;KeyUT=ISI:000876913000001</t>
  </si>
  <si>
    <t>WOS:000504904200051</t>
  </si>
  <si>
    <t>10.1039/c9ra08561k</t>
  </si>
  <si>
    <t>MEDLINE:35541405</t>
  </si>
  <si>
    <t>Effects of size on the photocatalytic properties of high-index faceted pseudocubic and rhombohedral α-Fe2O3 nanocrystals</t>
  </si>
  <si>
    <t>Wang, Zhuan; Xie, Wenyu; Yang, Bo; Song, Li; Zhao, Xueying; Khan, Aslam; Yue, Fan; Su, Xintai; Yang, Chao</t>
  </si>
  <si>
    <t>40024-40030</t>
  </si>
  <si>
    <t>https://www.webofscience.com/api/gateway?GWVersion=2&amp;SrcAuth=InCites&amp;SrcApp=tsm_test&amp;DestApp=WOS_CPL&amp;DestLinkType=FullRecord&amp;KeyUT=ISI:000504904200051</t>
  </si>
  <si>
    <t>WOS:000590984400011</t>
  </si>
  <si>
    <t>10.3938/jkps.77.874</t>
  </si>
  <si>
    <t>Effects of Specific Power-Loss on the Characteristics of Temperature in Magnetic Nanoparticles Subjected to External Alternating Magnetic Fields</t>
  </si>
  <si>
    <t>Qiao, Dongkai; Ho, Chia-Chieh; Ho, Ching-Yen; Chen, Bor-chyuan; Wen, Mao-Yu</t>
  </si>
  <si>
    <t>JOURNAL OF THE KOREAN PHYSICAL SOCIETY</t>
  </si>
  <si>
    <t>874-878</t>
  </si>
  <si>
    <t>https://www.webofscience.com/api/gateway?GWVersion=2&amp;SrcAuth=InCites&amp;SrcApp=tsm_test&amp;DestApp=WOS_CPL&amp;DestLinkType=FullRecord&amp;KeyUT=ISI:000590984400011</t>
  </si>
  <si>
    <t>WOS:000881030600001</t>
  </si>
  <si>
    <t>10.3390/catal12111295</t>
  </si>
  <si>
    <t>Effect of Light and Heavy Rare Earth Doping on the Physical Structure of Bi2O2CO3 and Their Performance in Photocatalytic Degradation of Dimethyl Phthalate</t>
  </si>
  <si>
    <t>He, Qingyun; Liu, Xingqiang; Li, Feng; Li, Fang; Tao, Leiming; Yu, Changlin</t>
  </si>
  <si>
    <t>https://www.webofscience.com/api/gateway?GWVersion=2&amp;SrcAuth=InCites&amp;SrcApp=tsm_test&amp;DestApp=WOS_CPL&amp;DestLinkType=FullRecord&amp;KeyUT=ISI:000881030600001</t>
  </si>
  <si>
    <t>WOS:001000565800001</t>
  </si>
  <si>
    <t>10.1016/j.surfcoat.2023.129581</t>
  </si>
  <si>
    <t>Effect and mechanism of pyrophosphoric acid anodizing technological parameters on the superhydrophilicity coupled corrosion resistance of aluminum alloy distillation desalination tubes</t>
  </si>
  <si>
    <t>Lv, Jiang; Chen, Zhi-Li; Tang, Jin; Chen, Li; Xie, Wen-Jing; Huang, Xiao-Jun; Yang, Yue-Ping; Sun, Meng-Xi</t>
  </si>
  <si>
    <t>https://www.webofscience.com/api/gateway?GWVersion=2&amp;SrcAuth=InCites&amp;SrcApp=tsm_test&amp;DestApp=WOS_CPL&amp;DestLinkType=FullRecord&amp;KeyUT=ISI:001000565800001</t>
  </si>
  <si>
    <t>WOS:000394042600001</t>
  </si>
  <si>
    <t>Dynamics of a Higher-Order System of Difference Equations</t>
  </si>
  <si>
    <t>Wang, Qi; Zhang, Qinqin; Li, Qirui</t>
  </si>
  <si>
    <t>DISCRETE DYNAMICS IN NATURE AND SOCIETY</t>
  </si>
  <si>
    <t>https://www.webofscience.com/api/gateway?GWVersion=2&amp;SrcAuth=InCites&amp;SrcApp=tsm_test&amp;DestApp=WOS_CPL&amp;DestLinkType=FullRecord&amp;KeyUT=ISI:000394042600001</t>
  </si>
  <si>
    <t>WOS:001144089500001</t>
  </si>
  <si>
    <t>10.1016/j.scitotenv.2023.169440</t>
  </si>
  <si>
    <t>MEDLINE:38123096</t>
  </si>
  <si>
    <t>Dosage-sensitive and simultaneous detection of multiple small-molecule pollutants in environmental water and agriproducts using portable SERS-based lateral flow immunosensor</t>
  </si>
  <si>
    <t>Wang, Jianping; Zheng, Yuanyuan; Wang, Xinyu; Zhou, Xiaoying; Qiu, Yulou; Qin, Weiwei; ShenTu, Xuping; Wang, Suhua; Yu, Xiaoping; Ye, Zihong</t>
  </si>
  <si>
    <t>https://www.webofscience.com/api/gateway?GWVersion=2&amp;SrcAuth=InCites&amp;SrcApp=tsm_test&amp;DestApp=WOS_CPL&amp;DestLinkType=FullRecord&amp;KeyUT=ISI:001144089500001</t>
  </si>
  <si>
    <t>WOS:000486009800018</t>
  </si>
  <si>
    <t>10.1002/app.48261</t>
  </si>
  <si>
    <t>Dodecylbenzene-modified graphite oxide via π-π interaction to reinforce EPDM</t>
  </si>
  <si>
    <t>Fu, Wen; Wang, Li; Luo, Jun-lin; Deng, Jian-yi; Liu, Quan-Wen</t>
  </si>
  <si>
    <t>https://www.webofscience.com/api/gateway?GWVersion=2&amp;SrcAuth=InCites&amp;SrcApp=tsm_test&amp;DestApp=WOS_CPL&amp;DestLinkType=FullRecord&amp;KeyUT=ISI:000486009800018</t>
  </si>
  <si>
    <t>WOS:000367343100006</t>
  </si>
  <si>
    <t>10.1111/1755-6724.12602</t>
  </si>
  <si>
    <t>Discussion on Geodynamics of Three-body Motion</t>
  </si>
  <si>
    <t>Liu Quanwen; Yan Lingling; Chen Guomin</t>
  </si>
  <si>
    <t>ACTA GEOLOGICA SINICA-ENGLISH EDITION</t>
  </si>
  <si>
    <t>1858-1864</t>
  </si>
  <si>
    <t>https://www.webofscience.com/api/gateway?GWVersion=2&amp;SrcAuth=InCites&amp;SrcApp=tsm_test&amp;DestApp=WOS_CPL&amp;DestLinkType=FullRecord&amp;KeyUT=ISI:000367343100006</t>
  </si>
  <si>
    <t>WOS:001041948500001</t>
  </si>
  <si>
    <t>10.1108/JHTT-07-2021-0217</t>
  </si>
  <si>
    <t>Digital menus innovation diffusion and transformation process of consumer behavior</t>
  </si>
  <si>
    <t>Lin, Pearl M. C.; Peng, Kang-Lin; Au, Wai Ching Wilson; Qiu, Hanqin; Deng, Cheng Dan</t>
  </si>
  <si>
    <t>JOURNAL OF HOSPITALITY AND TOURISM TECHNOLOGY</t>
  </si>
  <si>
    <t>732-761</t>
  </si>
  <si>
    <t>https://www.webofscience.com/api/gateway?GWVersion=2&amp;SrcAuth=InCites&amp;SrcApp=tsm_test&amp;DestApp=WOS_CPL&amp;DestLinkType=FullRecord&amp;KeyUT=ISI:001041948500001</t>
  </si>
  <si>
    <t>WOS:000654873700001</t>
  </si>
  <si>
    <t>10.3390/ijerph18105482</t>
  </si>
  <si>
    <t>MEDLINE:34065447</t>
  </si>
  <si>
    <t>Development of a Dust Respirator by Improving the Half Mask Frame Design</t>
  </si>
  <si>
    <t>Bazaluk, Oleg; Cheberiachko, Serhii; Cheberiachko, Yurii; Deryugin, Oleh; Lozynskyi, Vasyl; Knysh, Ivan; Saik, Pavlo; Naumov, Mykola</t>
  </si>
  <si>
    <t>https://www.webofscience.com/api/gateway?GWVersion=2&amp;SrcAuth=InCites&amp;SrcApp=tsm_test&amp;DestApp=WOS_CPL&amp;DestLinkType=FullRecord&amp;KeyUT=ISI:000654873700001</t>
  </si>
  <si>
    <t>WOS:000801717600001</t>
  </si>
  <si>
    <t>10.3390/app12104903</t>
  </si>
  <si>
    <t>Determining the Tightrope Tightening Force for Effective Fixation of the Tibiofibular Syndesmosis during Osteomeatal Synthesis of Fibula Injuries</t>
  </si>
  <si>
    <t>Bazaluk, Oleg; Chuzhak, Andriy; Sulyma, Vadym; Velychkovych, Andrii; Ropyak, Liubomyr; Vytvytskyi, Vasyl; Mykhailiuk, Vasyl; Lozynskyi, Vasyl</t>
  </si>
  <si>
    <t>https://www.webofscience.com/api/gateway?GWVersion=2&amp;SrcAuth=InCites&amp;SrcApp=tsm_test&amp;DestApp=WOS_CPL&amp;DestLinkType=FullRecord&amp;KeyUT=ISI:000801717600001</t>
  </si>
  <si>
    <t>WOS:000668995600014</t>
  </si>
  <si>
    <t>Design of a Cryptographic System for Communication Security using Chaotic Signals</t>
  </si>
  <si>
    <t>Leu, Jai-Houng; Sun, Jung-Kang; Chen, Ho-Sheng; Huang, Chong-Lin; Qiao, Dong-Kai; Lan, Tian-Syung; Chen, Yu-Chih; Su, Ay</t>
  </si>
  <si>
    <t>https://www.webofscience.com/api/gateway?GWVersion=2&amp;SrcAuth=InCites&amp;SrcApp=tsm_test&amp;DestApp=WOS_CPL&amp;DestLinkType=FullRecord&amp;KeyUT=ISI:000668995600014</t>
  </si>
  <si>
    <t>WOS:000514102200001</t>
  </si>
  <si>
    <t>10.1590/1980-5373-MR-2019-0462</t>
  </si>
  <si>
    <t>Deformation and Solidification Characteristics and Microstructure of Arc Sprayed Ni-Al Composition Coatings</t>
  </si>
  <si>
    <t>Wang, Jixiao; Wang, Jun; Jin, Guo; Wang, Li; Mo, Caisong; Ma, Li; Shen, Hongxian; Cao, Fuyang; Sun, Jianfei</t>
  </si>
  <si>
    <t>MATERIALS RESEARCH-IBERO-AMERICAN JOURNAL OF MATERIALS</t>
  </si>
  <si>
    <t>https://www.webofscience.com/api/gateway?GWVersion=2&amp;SrcAuth=InCites&amp;SrcApp=tsm_test&amp;DestApp=WOS_CPL&amp;DestLinkType=FullRecord&amp;KeyUT=ISI:000514102200001</t>
  </si>
  <si>
    <t>WOS:001061017000004</t>
  </si>
  <si>
    <t>10.1134/S1061830923600314</t>
  </si>
  <si>
    <t>Deep Learning for Time Series-Based Acoustic Emission Damage Classification in Composite Materials</t>
  </si>
  <si>
    <t>Guo, Fuping; Li, Wei; Jiang, Peng; Chen, Falin; Yang, Chang</t>
  </si>
  <si>
    <t>RUSSIAN JOURNAL OF NONDESTRUCTIVE TESTING</t>
  </si>
  <si>
    <t>665-676</t>
  </si>
  <si>
    <t>https://www.webofscience.com/api/gateway?GWVersion=2&amp;SrcAuth=InCites&amp;SrcApp=tsm_test&amp;DestApp=WOS_CPL&amp;DestLinkType=FullRecord&amp;KeyUT=ISI:001061017000004</t>
  </si>
  <si>
    <t>WOS:000604437800003</t>
  </si>
  <si>
    <t>10.1016/j.jfranklin.2018.10.022</t>
  </si>
  <si>
    <t>Data-driven attacks and data recovery with noise on state estimation of smart grid</t>
  </si>
  <si>
    <t>35-55</t>
  </si>
  <si>
    <t>https://www.webofscience.com/api/gateway?GWVersion=2&amp;SrcAuth=InCites&amp;SrcApp=tsm_test&amp;DestApp=WOS_CPL&amp;DestLinkType=FullRecord&amp;KeyUT=ISI:000604437800003</t>
  </si>
  <si>
    <t>WOS:000767298800001</t>
  </si>
  <si>
    <t>10.1039/d2ra00104g</t>
  </si>
  <si>
    <t>MEDLINE:35424762</t>
  </si>
  <si>
    <t>Cyanide-free electrolyte for Au/Co-Au nano-multilayer electrodeposition utilising 5,5-dimethylhydantoin as a complexing agent</t>
  </si>
  <si>
    <t>Luo, Gong; Yuan, Yuan; Li, Deyu; Li, Ning; Yuan, Guohui</t>
  </si>
  <si>
    <t>8003-8008</t>
  </si>
  <si>
    <t>https://www.webofscience.com/api/gateway?GWVersion=2&amp;SrcAuth=InCites&amp;SrcApp=tsm_test&amp;DestApp=WOS_CPL&amp;DestLinkType=FullRecord&amp;KeyUT=ISI:000767298800001</t>
  </si>
  <si>
    <t>WOS:000348611700014</t>
  </si>
  <si>
    <t>10.1515/ncrs-2014-0145</t>
  </si>
  <si>
    <t>Crystal structure of diaquabis[1-cyclopropyl-7-(4-ethylpiperazin-1-yl)-6-fluor-4-oxo-1,4-dihydrochinolin-3-carboxylato-κ&lt;SUP&gt;2&lt;/SUP&gt;O,O′]cobalt(II) bis(1-carboxy-4-carboxylatebenzene octahydrate, [Co(C19H22N3FO3)2(H2O)2]•2(C8H5O4)•8(H2O), C54H74CoF2N6O24</t>
  </si>
  <si>
    <t>Qiao, Yan-Hui; Zhu, Ling; An, Zhe</t>
  </si>
  <si>
    <t>291-292</t>
  </si>
  <si>
    <t>https://www.webofscience.com/api/gateway?GWVersion=2&amp;SrcAuth=InCites&amp;SrcApp=tsm_test&amp;DestApp=WOS_CPL&amp;DestLinkType=FullRecord&amp;KeyUT=ISI:000348611700014</t>
  </si>
  <si>
    <t>WOS:000511091300019</t>
  </si>
  <si>
    <t>10.1515/ncrs-2019-0639</t>
  </si>
  <si>
    <t>Crystal structure of (5,5′-bitetrazole-1,1′-diolate)-bis(1,10-phenanthroline)-copper(II), C26H16CuN12O2</t>
  </si>
  <si>
    <t>Zhu Jiaping; Wang Gang; Wu Dang</t>
  </si>
  <si>
    <t>311-312</t>
  </si>
  <si>
    <t>https://www.webofscience.com/api/gateway?GWVersion=2&amp;SrcAuth=InCites&amp;SrcApp=tsm_test&amp;DestApp=WOS_CPL&amp;DestLinkType=FullRecord&amp;KeyUT=ISI:000511091300019</t>
  </si>
  <si>
    <t>WOS:000481688500110</t>
  </si>
  <si>
    <t>10.1109/ACCESS.2019.2926839</t>
  </si>
  <si>
    <t>Cosine Activation in Compact Network (CACN): Application to Scene Classification</t>
  </si>
  <si>
    <t>Zhang, Lei; Li, Xin; Jian, Zhiping; Zhang, Wei; Zhen, Xiantong</t>
  </si>
  <si>
    <t>101855-101864</t>
  </si>
  <si>
    <t>https://www.webofscience.com/api/gateway?GWVersion=2&amp;SrcAuth=InCites&amp;SrcApp=tsm_test&amp;DestApp=WOS_CPL&amp;DestLinkType=FullRecord&amp;KeyUT=ISI:000481688500110</t>
  </si>
  <si>
    <t>WOS:000517842200002</t>
  </si>
  <si>
    <t>Correlations between the Hysteresis Parameters Determining the Rolling Resistance in Rubber Composites</t>
  </si>
  <si>
    <t>Xu, T-W; Jia, Z-X; Chen, Y-J; Jia, D-M; Wang, Y-Q</t>
  </si>
  <si>
    <t>INTERNATIONAL POLYMER PROCESSING</t>
  </si>
  <si>
    <t>16-25</t>
  </si>
  <si>
    <t>https://www.webofscience.com/api/gateway?GWVersion=2&amp;SrcAuth=InCites&amp;SrcApp=tsm_test&amp;DestApp=WOS_CPL&amp;DestLinkType=FullRecord&amp;KeyUT=ISI:000517842200002</t>
  </si>
  <si>
    <t>WOS:001166006100001</t>
  </si>
  <si>
    <t>10.1016/j.jwpe.2023.104684</t>
  </si>
  <si>
    <t>Correlations between microbial taxonomies and wastewater quality parameters in a full-scale petroleum refinery wastewater treatment plant</t>
  </si>
  <si>
    <t>Wu, Fengji; Zhu, Yueping; Deng, Fucai; Wen, Guan; Hose, Grant C.; Xie, Wenyu; George, Simon C.</t>
  </si>
  <si>
    <t>https://www.webofscience.com/api/gateway?GWVersion=2&amp;SrcAuth=InCites&amp;SrcApp=tsm_test&amp;DestApp=WOS_CPL&amp;DestLinkType=FullRecord&amp;KeyUT=ISI:001166006100001</t>
  </si>
  <si>
    <t>WOS:000803444600001</t>
  </si>
  <si>
    <t>10.3390/membranes12050517</t>
  </si>
  <si>
    <t>MEDLINE:35629843</t>
  </si>
  <si>
    <t>Comparison of Effects of Different Sacrificial Hydrogen Bonds on Performance of Polyurethane/Graphene Oxide Membrane</t>
  </si>
  <si>
    <t>Fu, Wen; Wang, Li; Huang, Zhuohang; Huang, Xiaoyan; Su, Zhijin; Liang, Yixing; Gao, Zhitin; Pan, Qingyu</t>
  </si>
  <si>
    <t>https://www.webofscience.com/api/gateway?GWVersion=2&amp;SrcAuth=InCites&amp;SrcApp=tsm_test&amp;DestApp=WOS_CPL&amp;DestLinkType=FullRecord&amp;KeyUT=ISI:000803444600001</t>
  </si>
  <si>
    <t>WOS:000971198700009</t>
  </si>
  <si>
    <t>10.1109/JSEN.2022.3224554</t>
  </si>
  <si>
    <t>Colorimetric Aptasensor for Sensitive Glypican-3 Detection Based on Hemin-Reduced Oxide Graphene-Platinum@Palladium Nanoparticles With Peroxidase-Like Activity</t>
  </si>
  <si>
    <t>Li, Guiyin; Li, Haimei; Wang, Chaoxian; Li, Xinhao; Chen, Jiejing; Liang, Jintao; Zhou, Zhide</t>
  </si>
  <si>
    <t>111-118</t>
  </si>
  <si>
    <t>https://www.webofscience.com/api/gateway?GWVersion=2&amp;SrcAuth=InCites&amp;SrcApp=tsm_test&amp;DestApp=WOS_CPL&amp;DestLinkType=FullRecord&amp;KeyUT=ISI:000971198700009</t>
  </si>
  <si>
    <t>WOS:000831901900001</t>
  </si>
  <si>
    <t>10.3390/s22145284</t>
  </si>
  <si>
    <t>MEDLINE:35890964</t>
  </si>
  <si>
    <t>Color Occlusion Face Recognition Method Based on Quaternion Non-Convex Sparse Constraint Mechanism</t>
  </si>
  <si>
    <t>Wen, Chenglin; Qiu, Yiting</t>
  </si>
  <si>
    <t>https://www.webofscience.com/api/gateway?GWVersion=2&amp;SrcAuth=InCites&amp;SrcApp=tsm_test&amp;DestApp=WOS_CPL&amp;DestLinkType=FullRecord&amp;KeyUT=ISI:000831901900001</t>
  </si>
  <si>
    <t>WOS:000626504300001</t>
  </si>
  <si>
    <t>10.1007/s13202-021-01117-1</t>
  </si>
  <si>
    <t>Characteristics of increasing displacement efficiency by surface-active polymer flooding for enhancing oil recovery</t>
  </si>
  <si>
    <t>Yu, Qiannan; Liu, Yikun; Liang, Shuang; Tan, Shuai; Chen, Chenghan; Sun, Zhi; Yu, Yang</t>
  </si>
  <si>
    <t>1403-1414</t>
  </si>
  <si>
    <t>https://www.webofscience.com/api/gateway?GWVersion=2&amp;SrcAuth=InCites&amp;SrcApp=tsm_test&amp;DestApp=WOS_CPL&amp;DestLinkType=FullRecord&amp;KeyUT=ISI:000626504300001</t>
  </si>
  <si>
    <t>WOS:001182947500001</t>
  </si>
  <si>
    <t>10.3390/su16052153</t>
  </si>
  <si>
    <t>Changes in Concurrent Meteorological Extremes of Rainfall and Heat under Divergent Climatic Trajectories in the Guangdong-Hong Kong-Macao Greater Bay Area</t>
  </si>
  <si>
    <t>Wang, Mo; Chen, Zijing; Zhang, Dongqing; Liu, Ming; Yuan, Haojun; Chen, Biyi; Rao, Qiuyi; Zhou, Shiqi; Wang, Yuankai; Li, Jianjun; Fan, Chengliang; Tan, Soon Keat</t>
  </si>
  <si>
    <t>https://www.webofscience.com/api/gateway?GWVersion=2&amp;SrcAuth=InCites&amp;SrcApp=tsm_test&amp;DestApp=WOS_CPL&amp;DestLinkType=FullRecord&amp;KeyUT=ISI:001182947500001</t>
  </si>
  <si>
    <t>WOS:000446239400045</t>
  </si>
  <si>
    <t>10.3233/JIFS-169658</t>
  </si>
  <si>
    <t>Chain routing algorithm of wireless sensor network based on adaptive back-off adjusted medium access control</t>
  </si>
  <si>
    <t>Xu, Bing; Liu, Liqun; Zhang, Xiaoping; Wu, Xianjun</t>
  </si>
  <si>
    <t>3035-3041</t>
  </si>
  <si>
    <t>https://www.webofscience.com/api/gateway?GWVersion=2&amp;SrcAuth=InCites&amp;SrcApp=tsm_test&amp;DestApp=WOS_CPL&amp;DestLinkType=FullRecord&amp;KeyUT=ISI:000446239400045</t>
  </si>
  <si>
    <t>WOS:001115069700001</t>
  </si>
  <si>
    <t>10.3389/fmicb.2023.1292741</t>
  </si>
  <si>
    <t>MEDLINE:38075922</t>
  </si>
  <si>
    <t>Casein hydrolysate's effects on the fermentation properties, texture, and chemical characteristics and the bacterial microbiota of fermented glutinous rice dough</t>
  </si>
  <si>
    <t>Guo, Ling; Liu, Biqi; Jiang, Yujun; Zhang, Wei; Han, Jing; Qu, Wenxuan; Han, Yuxi; Zhao, Xinhuai; Yang, Xinyan</t>
  </si>
  <si>
    <t>https://www.webofscience.com/api/gateway?GWVersion=2&amp;SrcAuth=InCites&amp;SrcApp=tsm_test&amp;DestApp=WOS_CPL&amp;DestLinkType=FullRecord&amp;KeyUT=ISI:001115069700001</t>
  </si>
  <si>
    <t>WOS:001108240400001</t>
  </si>
  <si>
    <t>10.1016/j.microc.2023.109556</t>
  </si>
  <si>
    <t>Carbon-based light addressable potential sensor based on nitrogen-doped graphene quantum dots for detection of low-density lipoprotein</t>
  </si>
  <si>
    <t>Li, Guiyin; Wu, Guangxiong; Yan, Ruijie; Li, Xinhao; Liang, Jintao; Tan, Mingxiong; Zhou, Zhide</t>
  </si>
  <si>
    <t>https://www.webofscience.com/api/gateway?GWVersion=2&amp;SrcAuth=InCites&amp;SrcApp=tsm_test&amp;DestApp=WOS_CPL&amp;DestLinkType=FullRecord&amp;KeyUT=ISI:001108240400001</t>
  </si>
  <si>
    <t>WOS:001022473700001</t>
  </si>
  <si>
    <t>10.1186/s12859-023-05392-z</t>
  </si>
  <si>
    <t>MEDLINE:37380946</t>
  </si>
  <si>
    <t>Cancer survival prediction by learning comprehensive deep feature representation for multiple types of genetic data</t>
  </si>
  <si>
    <t>https://www.webofscience.com/api/gateway?GWVersion=2&amp;SrcAuth=InCites&amp;SrcApp=tsm_test&amp;DestApp=WOS_CPL&amp;DestLinkType=FullRecord&amp;KeyUT=ISI:001022473700001</t>
  </si>
  <si>
    <t>WOS:000583761300029</t>
  </si>
  <si>
    <t>10.1109/TCSVT.2019.2952646</t>
  </si>
  <si>
    <t>Calibrated Multivariate Regression Networks</t>
  </si>
  <si>
    <t>Zhang, Lei; Du, Yingjun; Li, Xin; Zhen, Xiantong</t>
  </si>
  <si>
    <t>4222-4231</t>
  </si>
  <si>
    <t>https://www.webofscience.com/api/gateway?GWVersion=2&amp;SrcAuth=InCites&amp;SrcApp=tsm_test&amp;DestApp=WOS_CPL&amp;DestLinkType=FullRecord&amp;KeyUT=ISI:000583761300029</t>
  </si>
  <si>
    <t>WOS:000998528300002</t>
  </si>
  <si>
    <t>10.1007/s10586-023-04017-7</t>
  </si>
  <si>
    <t>CSADE: a delay-sensitive scheduling method based on task admission and delay evaluation on edge-cloud collaboration</t>
  </si>
  <si>
    <t>Zuo, Liyun; He, Jieguang; Xu, Yonghui; Zhang, Lei</t>
  </si>
  <si>
    <t>1541-1558</t>
  </si>
  <si>
    <t>https://www.webofscience.com/api/gateway?GWVersion=2&amp;SrcAuth=InCites&amp;SrcApp=tsm_test&amp;DestApp=WOS_CPL&amp;DestLinkType=FullRecord&amp;KeyUT=ISI:000998528300002</t>
  </si>
  <si>
    <t>WOS:001120007100001</t>
  </si>
  <si>
    <t>10.1016/j.elerap.2023.101333</t>
  </si>
  <si>
    <t>Bridging artificial intelligence-based services and online impulse buying in E-retailing context</t>
  </si>
  <si>
    <t>Zhu, Yanliang; Shi, Haoming; Hashmi, Hammad Bin Azam; Wu, Qin</t>
  </si>
  <si>
    <t>ELECTRONIC COMMERCE RESEARCH AND APPLICATIONS</t>
  </si>
  <si>
    <t>https://www.webofscience.com/api/gateway?GWVersion=2&amp;SrcAuth=InCites&amp;SrcApp=tsm_test&amp;DestApp=WOS_CPL&amp;DestLinkType=FullRecord&amp;KeyUT=ISI:001120007100001</t>
  </si>
  <si>
    <t>WOS:000885525200001</t>
  </si>
  <si>
    <t>10.12989/eas.2022.23.4.329</t>
  </si>
  <si>
    <t>Bridges dynamic analysis under earthquakes using a smart algorithm</t>
  </si>
  <si>
    <t>329-338</t>
  </si>
  <si>
    <t>https://www.webofscience.com/api/gateway?GWVersion=2&amp;SrcAuth=InCites&amp;SrcApp=tsm_test&amp;DestApp=WOS_CPL&amp;DestLinkType=FullRecord&amp;KeyUT=ISI:000885525200001</t>
  </si>
  <si>
    <t>WOS:001142697300001</t>
  </si>
  <si>
    <t>10.1016/S1872-2067(23)64555-3</t>
  </si>
  <si>
    <t>Boosting the hydrogen peroxide production over In2S3 crystals under visible light illumination by gallium ions doping and sulfur vacancies modulation</t>
  </si>
  <si>
    <t>Li, Feng; Tang, Xiaolong; Hu, Zhuofeng; Li, Xiangming; Li, Fang; Xie, Yu; Jiang, Yanbin; Yu, Changlin</t>
  </si>
  <si>
    <t>253-264</t>
  </si>
  <si>
    <t>https://www.webofscience.com/api/gateway?GWVersion=2&amp;SrcAuth=InCites&amp;SrcApp=tsm_test&amp;DestApp=WOS_CPL&amp;DestLinkType=FullRecord&amp;KeyUT=ISI:001142697300001</t>
  </si>
  <si>
    <t>WOS:001137783300001</t>
  </si>
  <si>
    <t>10.1016/j.fuel.2023.130630</t>
  </si>
  <si>
    <t>Boosting oxidative desulfurization from liquid fuels with CuO-MgO assisted by MgMoO4 co-catalyst</t>
  </si>
  <si>
    <t>Zeng, Xingye; Lin, Cunhui; Ren, Qinggang; Shan, Shufeng; Wang, Hanlu</t>
  </si>
  <si>
    <t>https://www.webofscience.com/api/gateway?GWVersion=2&amp;SrcAuth=InCites&amp;SrcApp=tsm_test&amp;DestApp=WOS_CPL&amp;DestLinkType=FullRecord&amp;KeyUT=ISI:001137783300001</t>
  </si>
  <si>
    <t>WOS:001131859800010</t>
  </si>
  <si>
    <t>10.1007/s13369-023-08601-2</t>
  </si>
  <si>
    <t>Biosynthesis and Characterization of Extracellular Polymeric Substances from Divergent Microbial and Ecological Bioresources</t>
  </si>
  <si>
    <t>Naseem, Mohammad; Chaudhry, Arshad Nawaz; Jilani, Ghulam; Naz, Farah; Alam, Tajwar; Zhang, Dong-Mei</t>
  </si>
  <si>
    <t>ARABIAN JOURNAL FOR SCIENCE AND ENGINEERING</t>
  </si>
  <si>
    <t>https://www.webofscience.com/api/gateway?GWVersion=2&amp;SrcAuth=InCites&amp;SrcApp=tsm_test&amp;DestApp=WOS_CPL&amp;DestLinkType=FullRecord&amp;KeyUT=ISI:001131859800010</t>
  </si>
  <si>
    <t>WOS:000447971700037</t>
  </si>
  <si>
    <t>10.1039/c8nj01617h</t>
  </si>
  <si>
    <t>Biodegradable spirulina extract/polycaprolactone porous scaffolds</t>
  </si>
  <si>
    <t>Shi, Bo; Zhang, Liming; Liang, Liang; Ban, Jianfeng</t>
  </si>
  <si>
    <t>15830-15838</t>
  </si>
  <si>
    <t>https://www.webofscience.com/api/gateway?GWVersion=2&amp;SrcAuth=InCites&amp;SrcApp=tsm_test&amp;DestApp=WOS_CPL&amp;DestLinkType=FullRecord&amp;KeyUT=ISI:000447971700037</t>
  </si>
  <si>
    <t>WOS:000359612800013</t>
  </si>
  <si>
    <t>10.6138/JIT.2015.16.4.20150511</t>
  </si>
  <si>
    <t>Behavior Aware Data Placement for Improving Cache Line Level Locality in Cloud Computing</t>
  </si>
  <si>
    <t>Wang, Jianjun; Jia, Gangyong; Li, Aohan; Han, Guangjie; Shu, Lei</t>
  </si>
  <si>
    <t>705-716</t>
  </si>
  <si>
    <t>https://www.webofscience.com/api/gateway?GWVersion=2&amp;SrcAuth=InCites&amp;SrcApp=tsm_test&amp;DestApp=WOS_CPL&amp;DestLinkType=FullRecord&amp;KeyUT=ISI:000359612800013</t>
  </si>
  <si>
    <t>WOS:000915118900001</t>
  </si>
  <si>
    <t>10.3390/horticulturae9010043</t>
  </si>
  <si>
    <t>BcAMT1;5 Mediates Nitrogen Uptake and Assimilation in Flowering Chinese Cabbage and Improves Plant Growth When Overexpressed in Arabidopsis</t>
  </si>
  <si>
    <t>Zhu, Yunna; Zhong, Lihua; Huang, Xinmin; Su, Wei; Liu, Houcheng; Sun, Guangwen; Song, Shiwei; Chen, Riyuan</t>
  </si>
  <si>
    <t>HORTICULTURAE</t>
  </si>
  <si>
    <t>https://www.webofscience.com/api/gateway?GWVersion=2&amp;SrcAuth=InCites&amp;SrcApp=tsm_test&amp;DestApp=WOS_CPL&amp;DestLinkType=FullRecord&amp;KeyUT=ISI:000915118900001</t>
  </si>
  <si>
    <t>WOS:001115508700001</t>
  </si>
  <si>
    <t>10.1016/j.patcog.2023.110109</t>
  </si>
  <si>
    <t>Attention Cycle-consistent universal network for More Universal Domain Adaptation</t>
  </si>
  <si>
    <t>Cai, Ziyun; Huang, Yawen; Zhang, Tengfei; Jing, Xiao-Yuan; Zheng, Yefeng; Shao, Ling</t>
  </si>
  <si>
    <t>https://www.webofscience.com/api/gateway?GWVersion=2&amp;SrcAuth=InCites&amp;SrcApp=tsm_test&amp;DestApp=WOS_CPL&amp;DestLinkType=FullRecord&amp;KeyUT=ISI:001115508700001</t>
  </si>
  <si>
    <t>WOS:000998089900001</t>
  </si>
  <si>
    <t>10.3390/pr11051447</t>
  </si>
  <si>
    <t>Analytical Investigation on the Shear Propagation Mechanism of Multi-Cracks in Brittle Tight Rocks under Compressive and Shear Loading Conditions</t>
  </si>
  <si>
    <t>Luo, Tianyu; Wu, Qilin; Wu, Di; Li, Bin</t>
  </si>
  <si>
    <t>https://www.webofscience.com/api/gateway?GWVersion=2&amp;SrcAuth=InCites&amp;SrcApp=tsm_test&amp;DestApp=WOS_CPL&amp;DestLinkType=FullRecord&amp;KeyUT=ISI:000998089900001</t>
  </si>
  <si>
    <t>WOS:000995927100003</t>
  </si>
  <si>
    <t>10.1007/s11356-023-27293-7</t>
  </si>
  <si>
    <t>MEDLINE:37243771</t>
  </si>
  <si>
    <t>Analysis of the process and factors influencing microbial phosphine production</t>
  </si>
  <si>
    <t>Fan, Yimin; Niu, Xiaojun; Zhang, Dongqing</t>
  </si>
  <si>
    <t>76595-76605</t>
  </si>
  <si>
    <t>https://www.webofscience.com/api/gateway?GWVersion=2&amp;SrcAuth=InCites&amp;SrcApp=tsm_test&amp;DestApp=WOS_CPL&amp;DestLinkType=FullRecord&amp;KeyUT=ISI:000995927100003</t>
  </si>
  <si>
    <t>WOS:001051607200001</t>
  </si>
  <si>
    <t>10.1016/j.microc.2023.109138</t>
  </si>
  <si>
    <t>An ultrasensitive label-free electrochemical aptasensing platform for Golgi protein-73 detection based on RGO-Fc-Mn3O4 nanocomposites</t>
  </si>
  <si>
    <t>Liang, Jintao; Guo, Fei; Huang, Jiaying; Tan, Xiaohong; Sun, Lixian; Zhou, Zhide; Li, Guiyin</t>
  </si>
  <si>
    <t>https://www.webofscience.com/api/gateway?GWVersion=2&amp;SrcAuth=InCites&amp;SrcApp=tsm_test&amp;DestApp=WOS_CPL&amp;DestLinkType=FullRecord&amp;KeyUT=ISI:001051607200001</t>
  </si>
  <si>
    <t>WOS:000384530900013</t>
  </si>
  <si>
    <t>10.1002/sec.1181</t>
  </si>
  <si>
    <t>An intrusion detection method for wireless sensor network based on mathematical morphology</t>
  </si>
  <si>
    <t>Wang, Yanwen; Wu, Xiaoling; Chen, Hainan</t>
  </si>
  <si>
    <t>2744-2751</t>
  </si>
  <si>
    <t>https://www.webofscience.com/api/gateway?GWVersion=2&amp;SrcAuth=InCites&amp;SrcApp=tsm_test&amp;DestApp=WOS_CPL&amp;DestLinkType=FullRecord&amp;KeyUT=ISI:000384530900013</t>
  </si>
  <si>
    <t>WOS:001140134700001</t>
  </si>
  <si>
    <t>10.1016/j.jfranklin.2023.10.004</t>
  </si>
  <si>
    <t>An industrial process fault diagnosis method based on independent slow feature analysis and stacked sparse autoencoder network</t>
  </si>
  <si>
    <t>Li, Chang; Wen, Chenglin; Zhou, Zhe</t>
  </si>
  <si>
    <t>234-247</t>
  </si>
  <si>
    <t>https://www.webofscience.com/api/gateway?GWVersion=2&amp;SrcAuth=InCites&amp;SrcApp=tsm_test&amp;DestApp=WOS_CPL&amp;DestLinkType=FullRecord&amp;KeyUT=ISI:001140134700001</t>
  </si>
  <si>
    <t>WOS:000805939700007</t>
  </si>
  <si>
    <t>10.1140/epjp/s13360-022-02847-9</t>
  </si>
  <si>
    <t>An efficient and accurate strategy of numerical simulation of 2D Rayleigh waves under arbitrary undulating surface conditions</t>
  </si>
  <si>
    <t>Du, Zengli; Liu, Jianjun; Wu, Qilin</t>
  </si>
  <si>
    <t>https://www.webofscience.com/api/gateway?GWVersion=2&amp;SrcAuth=InCites&amp;SrcApp=tsm_test&amp;DestApp=WOS_CPL&amp;DestLinkType=FullRecord&amp;KeyUT=ISI:000805939700007</t>
  </si>
  <si>
    <t>WOS:000968717500001</t>
  </si>
  <si>
    <t>10.3390/ma16072786</t>
  </si>
  <si>
    <t>MEDLINE:37049081</t>
  </si>
  <si>
    <t>An Efficient Electrochemical Biosensor to Determine 1,5-Anhydroglucitol with Persimmon-Tannin-Reduced Graphene Oxide-PtPd Nanocomposites</t>
  </si>
  <si>
    <t>Li, Guiyin; Zhou, Zhide; Wang, Zhongmin; Chen, Shiwei; Liang, Jintao; Yao, Xiaoqing; Li, Liuxun</t>
  </si>
  <si>
    <t>https://www.webofscience.com/api/gateway?GWVersion=2&amp;SrcAuth=InCites&amp;SrcApp=tsm_test&amp;DestApp=WOS_CPL&amp;DestLinkType=FullRecord&amp;KeyUT=ISI:000968717500001</t>
  </si>
  <si>
    <t>WOS:001139433400001</t>
  </si>
  <si>
    <t>10.1021/acs.est.3c04256</t>
  </si>
  <si>
    <t>MEDLINE:38100654</t>
  </si>
  <si>
    <t>Aerobic Microbial Transformation of Fluorinated Liquid Crystal Monomer: New Pathways and Mechanism</t>
  </si>
  <si>
    <t>Zhu, Xifen; Yu, Yuanyuan; Meng, Weikun; Huang, Jiahui; Su, Guanyong; Zhong, Yin; Yu, Xiaolong; Sun, Jianteng; Jin, Ling; Peng, Ping'an; Zhu, Lizhong</t>
  </si>
  <si>
    <t>510-521</t>
  </si>
  <si>
    <t>https://www.webofscience.com/api/gateway?GWVersion=2&amp;SrcAuth=InCites&amp;SrcApp=tsm_test&amp;DestApp=WOS_CPL&amp;DestLinkType=FullRecord&amp;KeyUT=ISI:001139433400001</t>
  </si>
  <si>
    <t>WOS:001240012500001</t>
  </si>
  <si>
    <t>10.1016/j.jksuci.2024.102045</t>
  </si>
  <si>
    <t>Advancing producer mobility management in Named Data Networking: A comprehensive analytical model</t>
  </si>
  <si>
    <t>Abrar, Ahmad; Arif, Ahmad Suki Che Mohamed; Zaini, Khuzairi Mohd; Omar, Mohd Hasbullah; Meng, Yahui</t>
  </si>
  <si>
    <t>JOURNAL OF KING SAUD UNIVERSITY-COMPUTER AND INFORMATION SCIENCES</t>
  </si>
  <si>
    <t>https://www.webofscience.com/api/gateway?GWVersion=2&amp;SrcAuth=InCites&amp;SrcApp=tsm_test&amp;DestApp=WOS_CPL&amp;DestLinkType=FullRecord&amp;KeyUT=ISI:001240012500001</t>
  </si>
  <si>
    <t>WOS:001129328300001</t>
  </si>
  <si>
    <t>10.1039/d3nr05050e</t>
  </si>
  <si>
    <t>MEDLINE:38108473</t>
  </si>
  <si>
    <t>Advancements in silicon carbide-based supercapacitors: materials, performance, and emerging applications</t>
  </si>
  <si>
    <t>Liu, Yangwen; Li, Guanghuan; Huan, Li; Cao, Sheng</t>
  </si>
  <si>
    <t>504-526</t>
  </si>
  <si>
    <t>https://www.webofscience.com/api/gateway?GWVersion=2&amp;SrcAuth=InCites&amp;SrcApp=tsm_test&amp;DestApp=WOS_CPL&amp;DestLinkType=FullRecord&amp;KeyUT=ISI:001129328300001</t>
  </si>
  <si>
    <t>WOS:001042866400001</t>
  </si>
  <si>
    <t>10.18494/SAM4454</t>
  </si>
  <si>
    <t>Adaptive Tracking Control of Single Input Single Output Nonlinear System with Sectorial Dead Zone Using Interval Type-2 Neural Network Fuzzy Control</t>
  </si>
  <si>
    <t>Chen, Ho Sheng; Yu, Wen-Shyong; Lan, Tian-Syung</t>
  </si>
  <si>
    <t>2457-2482</t>
  </si>
  <si>
    <t>https://www.webofscience.com/api/gateway?GWVersion=2&amp;SrcAuth=InCites&amp;SrcApp=tsm_test&amp;DestApp=WOS_CPL&amp;DestLinkType=FullRecord&amp;KeyUT=ISI:001042866400001</t>
  </si>
  <si>
    <t>WOS:001036072600001</t>
  </si>
  <si>
    <t>10.3390/foods12142662</t>
  </si>
  <si>
    <t>MEDLINE:37509754</t>
  </si>
  <si>
    <t>Activity Changes of the Peptic Lactoferrin Hydrolysate in Human Gastric Cancer AGS Cells in Response to Cu(II) or Mn(II) Addition</t>
  </si>
  <si>
    <t>Bo, Li-Ying; Pan, Zhi-Qin; Zhang, Qiang; Song, Chun-Li; Ren, Jian; Zhao, Xin-Huai</t>
  </si>
  <si>
    <t>https://www.webofscience.com/api/gateway?GWVersion=2&amp;SrcAuth=InCites&amp;SrcApp=tsm_test&amp;DestApp=WOS_CPL&amp;DestLinkType=FullRecord&amp;KeyUT=ISI:001036072600001</t>
  </si>
  <si>
    <t>WOS:000690371500001</t>
  </si>
  <si>
    <t>10.1007/s10563-021-09344-6</t>
  </si>
  <si>
    <t>Acidity, Crystallite Size and Pore Structure as Key Factors Influencing 1,3,5-Trimethylbenzene Hydrodealkylation Performance of NiMoS/ZSM-5</t>
  </si>
  <si>
    <t>Shan, Shufeng; Tian, Yiting; Chen, Feifei; Wu, Shikui; Zhou, Rujin; Xie, Ying; Li, Ning; Zeng, Xingye; Lin, Cunhui; Yu, Wei</t>
  </si>
  <si>
    <t>35-45</t>
  </si>
  <si>
    <t>https://www.webofscience.com/api/gateway?GWVersion=2&amp;SrcAuth=InCites&amp;SrcApp=tsm_test&amp;DestApp=WOS_CPL&amp;DestLinkType=FullRecord&amp;KeyUT=ISI:000690371500001</t>
  </si>
  <si>
    <t>WOS:000670302800067</t>
  </si>
  <si>
    <t>ANALYSIS OF TECTONIC STRESS FIELD IN BAODE BLOCK AND ITS APPLICATION IN COALBED METHANE EXPLORATION AND DEVELOPMENT</t>
  </si>
  <si>
    <t>Huang, Yuxin; Yang, Yanfen; Yu, Yawei; Wang, Qiang; Shi, Shimei; Wang, Dan</t>
  </si>
  <si>
    <t>6A</t>
  </si>
  <si>
    <t>6957-6964</t>
  </si>
  <si>
    <t>https://www.webofscience.com/api/gateway?GWVersion=2&amp;SrcAuth=InCites&amp;SrcApp=tsm_test&amp;DestApp=WOS_CPL&amp;DestLinkType=FullRecord&amp;KeyUT=ISI:000670302800067</t>
  </si>
  <si>
    <t>WOS:000870760300031</t>
  </si>
  <si>
    <t>10.1016/j.arabjc.2022.104140</t>
  </si>
  <si>
    <t>A switchable-oxidative cellulose filter paper bearing immobilized Mn(III)-salen complex for alcohol oxidation</t>
  </si>
  <si>
    <t>Long, Wei; Sevbitov, Andrei; Jasim, Saade Abdalkareem; Kravchenko, Olga; Al-Gazally, Moaed E.; Chupradit, Supat; Kzar, Hamzah H.; Kazemnejadi, Milad</t>
  </si>
  <si>
    <t>https://www.webofscience.com/api/gateway?GWVersion=2&amp;SrcAuth=InCites&amp;SrcApp=tsm_test&amp;DestApp=WOS_CPL&amp;DestLinkType=FullRecord&amp;KeyUT=ISI:000870760300031</t>
  </si>
  <si>
    <t>WOS:000493810900039</t>
  </si>
  <si>
    <t>10.5004/dwt.2019.24202</t>
  </si>
  <si>
    <t>A practical method for predicting marine saturation of NGH</t>
  </si>
  <si>
    <t>Bao, Xiangsheng; Zhu, Zhenyu; Guo, Weihua; Liu, Quanwen; Zhou, Haiyan; Chen, Zhenya</t>
  </si>
  <si>
    <t>DESALINATION AND WATER TREATMENT</t>
  </si>
  <si>
    <t>366-373</t>
  </si>
  <si>
    <t>https://www.webofscience.com/api/gateway?GWVersion=2&amp;SrcAuth=InCites&amp;SrcApp=tsm_test&amp;DestApp=WOS_CPL&amp;DestLinkType=FullRecord&amp;KeyUT=ISI:000493810900039</t>
  </si>
  <si>
    <t>WOS:001100782700002</t>
  </si>
  <si>
    <t>10.1186/s12859-023-05551-2</t>
  </si>
  <si>
    <t>MEDLINE:37957582</t>
  </si>
  <si>
    <t>A novel two-way rebalancing strategy for identifying carbonylation sites</t>
  </si>
  <si>
    <t>Chen, Linjun; Jing, Xiao-Yuan; Hao, Yaru; Liu, Wei; Zhu, Xiaoke; Han, Wei</t>
  </si>
  <si>
    <t>https://www.webofscience.com/api/gateway?GWVersion=2&amp;SrcAuth=InCites&amp;SrcApp=tsm_test&amp;DestApp=WOS_CPL&amp;DestLinkType=FullRecord&amp;KeyUT=ISI:001100782700002</t>
  </si>
  <si>
    <t>WOS:001202407100001</t>
  </si>
  <si>
    <t>A novel recurrent self-evolving fuzzy neural network for consensus decision-making of unmanned aerial vehicles</t>
  </si>
  <si>
    <t>Chen, Z. Y.; Meng, Yahui; Wang, Ruei-yuan; Jiang, Rong; Chen, Timothy</t>
  </si>
  <si>
    <t>https://www.webofscience.com/api/gateway?GWVersion=2&amp;SrcAuth=InCites&amp;SrcApp=tsm_test&amp;DestApp=WOS_CPL&amp;DestLinkType=FullRecord&amp;KeyUT=ISI:001202407100001</t>
  </si>
  <si>
    <t>WOS:000961368300001</t>
  </si>
  <si>
    <t>10.12989/eas.2023.24.1.001</t>
  </si>
  <si>
    <t>A novel grey TMD control for structures subjected to earthquakes</t>
  </si>
  <si>
    <t>https://www.webofscience.com/api/gateway?GWVersion=2&amp;SrcAuth=InCites&amp;SrcApp=tsm_test&amp;DestApp=WOS_CPL&amp;DestLinkType=FullRecord&amp;KeyUT=ISI:000961368300001</t>
  </si>
  <si>
    <t>WOS:000893876400002</t>
  </si>
  <si>
    <t>10.1007/s00500-022-07621-8</t>
  </si>
  <si>
    <t>A novel elitist fruit fly optimization algorithm</t>
  </si>
  <si>
    <t>He, Jieguang; Peng, Zhiping; Qiu, Jinbo; Cui, Delong; Li, Qirui</t>
  </si>
  <si>
    <t>4823-4851</t>
  </si>
  <si>
    <t>https://www.webofscience.com/api/gateway?GWVersion=2&amp;SrcAuth=InCites&amp;SrcApp=tsm_test&amp;DestApp=WOS_CPL&amp;DestLinkType=FullRecord&amp;KeyUT=ISI:000893876400002</t>
  </si>
  <si>
    <t>WOS:000527918200104</t>
  </si>
  <si>
    <t>10.1016/j.chemosphere.2019.125796</t>
  </si>
  <si>
    <t>MEDLINE:31918103</t>
  </si>
  <si>
    <t>A novel concept for the biodegradation mechanism of dianionic catechol with homoprotocatechuate 2,3-dioxygenase: A non-proton-assisted process</t>
  </si>
  <si>
    <t>Tu, Ningyu; Zhang, Dongmei; Niu, Xianchun; Du, Cheng; Zhang, Li; Xie, Wenyu; Niu, Xiaojun; Liu, Yang; Li, Youming</t>
  </si>
  <si>
    <t>https://www.webofscience.com/api/gateway?GWVersion=2&amp;SrcAuth=InCites&amp;SrcApp=tsm_test&amp;DestApp=WOS_CPL&amp;DestLinkType=FullRecord&amp;KeyUT=ISI:000527918200104</t>
  </si>
  <si>
    <t>WOS:000985240100001</t>
  </si>
  <si>
    <t>10.1016/j.csite.2023.102993</t>
  </si>
  <si>
    <t>A new, improved method to identify reaction mechanisms based on the shape of derivative thermogravimetric curves</t>
  </si>
  <si>
    <t>Han, Yunqing; Li, Haihang</t>
  </si>
  <si>
    <t>https://www.webofscience.com/api/gateway?GWVersion=2&amp;SrcAuth=InCites&amp;SrcApp=tsm_test&amp;DestApp=WOS_CPL&amp;DestLinkType=FullRecord&amp;KeyUT=ISI:000985240100001</t>
  </si>
  <si>
    <t>WOS:000827937200002</t>
  </si>
  <si>
    <t>10.1007/s13042-022-01613-8</t>
  </si>
  <si>
    <t>A new rotation forest ensemble algorithm</t>
  </si>
  <si>
    <t>Wen, Chenglin; Huai, Tingting; Zhang, Qinghua; Song, Zhihuan; Cao, Feilong</t>
  </si>
  <si>
    <t>3569-3576</t>
  </si>
  <si>
    <t>https://www.webofscience.com/api/gateway?GWVersion=2&amp;SrcAuth=InCites&amp;SrcApp=tsm_test&amp;DestApp=WOS_CPL&amp;DestLinkType=FullRecord&amp;KeyUT=ISI:000827937200002</t>
  </si>
  <si>
    <t>WOS:000605075800001</t>
  </si>
  <si>
    <t>10.1002/cpe.6184</t>
  </si>
  <si>
    <t>A hierarchical neural model for target-based sentiment analysis</t>
  </si>
  <si>
    <t>Chen, Ke; Ke, Wende</t>
  </si>
  <si>
    <t>https://www.webofscience.com/api/gateway?GWVersion=2&amp;SrcAuth=InCites&amp;SrcApp=tsm_test&amp;DestApp=WOS_CPL&amp;DestLinkType=FullRecord&amp;KeyUT=ISI:000605075800001</t>
  </si>
  <si>
    <t>WOS:000984523000001</t>
  </si>
  <si>
    <t>10.1016/j.jcat.2023.02.018</t>
  </si>
  <si>
    <t>A general catalyst for Buchwald-Hartwig amination to prepare secondary five-membered heteroaryl amines with breaking the base barrier</t>
  </si>
  <si>
    <t>Zhou, Fabin; Zhang, Lixue; Hu, Wenbo; Yuan, Bingxin; Shi, Ji-cheng</t>
  </si>
  <si>
    <t>https://www.webofscience.com/api/gateway?GWVersion=2&amp;SrcAuth=InCites&amp;SrcApp=tsm_test&amp;DestApp=WOS_CPL&amp;DestLinkType=FullRecord&amp;KeyUT=ISI:000984523000001</t>
  </si>
  <si>
    <t>WOS:000891631200005</t>
  </si>
  <si>
    <t>10.12989/cac.2022.30.5.357</t>
  </si>
  <si>
    <t>A fuzzy grey predictor for civil frame building via Lyapunov criterion</t>
  </si>
  <si>
    <t>357-367</t>
  </si>
  <si>
    <t>https://www.webofscience.com/api/gateway?GWVersion=2&amp;SrcAuth=InCites&amp;SrcApp=tsm_test&amp;DestApp=WOS_CPL&amp;DestLinkType=FullRecord&amp;KeyUT=ISI:000891631200005</t>
  </si>
  <si>
    <t>WOS:001103976100005</t>
  </si>
  <si>
    <t>10.1038/s41598-023-46693-w</t>
  </si>
  <si>
    <t>MEDLINE:37953346</t>
  </si>
  <si>
    <t>A depth iterative illumination estimation network for low-light image enhancement based on retinex theory</t>
  </si>
  <si>
    <t>Chen, Yongqiang; Wen, Chenglin; Liu, Weifeng; He, Wei</t>
  </si>
  <si>
    <t>https://www.webofscience.com/api/gateway?GWVersion=2&amp;SrcAuth=InCites&amp;SrcApp=tsm_test&amp;DestApp=WOS_CPL&amp;DestLinkType=FullRecord&amp;KeyUT=ISI:001103976100005</t>
  </si>
  <si>
    <t>WOS:000635202100001</t>
  </si>
  <si>
    <t>10.1002/cpe.6293</t>
  </si>
  <si>
    <t>A clustering algorithm based on the weighted entropy of conditional attributes for mixed data</t>
  </si>
  <si>
    <t>Zhou, Jing; Chen, Ke; Liu, Jinsheng</t>
  </si>
  <si>
    <t>https://www.webofscience.com/api/gateway?GWVersion=2&amp;SrcAuth=InCites&amp;SrcApp=tsm_test&amp;DestApp=WOS_CPL&amp;DestLinkType=FullRecord&amp;KeyUT=ISI:000635202100001</t>
  </si>
  <si>
    <t>WOS:001024000400003</t>
  </si>
  <si>
    <t>10.20855/ijav.2023.28.21897</t>
  </si>
  <si>
    <t>A Novel Robotic GWO LDI Modeling and Control for Nonlinear Systems</t>
  </si>
  <si>
    <t>Chen, Z. Y.; Meng, Yahui; Wang, Ruei-Yuan; Chen, Timothy</t>
  </si>
  <si>
    <t>INTERNATIONAL JOURNAL OF ACOUSTICS AND VIBRATION</t>
  </si>
  <si>
    <t>147-157</t>
  </si>
  <si>
    <t>https://www.webofscience.com/api/gateway?GWVersion=2&amp;SrcAuth=InCites&amp;SrcApp=tsm_test&amp;DestApp=WOS_CPL&amp;DestLinkType=FullRecord&amp;KeyUT=ISI:001024000400003</t>
  </si>
  <si>
    <t>WOS:000943357600010</t>
  </si>
  <si>
    <t>10.1109/JSTARS.2023.3236384</t>
  </si>
  <si>
    <t>A Novel Dense-Attention Network for Thick Cloud Removal by Reconstructing Semantic Information</t>
  </si>
  <si>
    <t>Chen, Yuyun; Cai, Zhanchuan; Yuan, Jieyu; Wu, Lianghai</t>
  </si>
  <si>
    <t>IEEE JOURNAL OF SELECTED TOPICS IN APPLIED EARTH OBSERVATIONS AND REMOTE SENSING</t>
  </si>
  <si>
    <t>2339-2351</t>
  </si>
  <si>
    <t>https://www.webofscience.com/api/gateway?GWVersion=2&amp;SrcAuth=InCites&amp;SrcApp=tsm_test&amp;DestApp=WOS_CPL&amp;DestLinkType=FullRecord&amp;KeyUT=ISI:000943357600010</t>
  </si>
  <si>
    <t>WOS:000345607300030</t>
  </si>
  <si>
    <t>10.6023/cjoc201405001</t>
  </si>
  <si>
    <t>A Novel Construction Method for (E)-3-Aryloxyacrylate Derivatives</t>
  </si>
  <si>
    <t>2152-2155</t>
  </si>
  <si>
    <t>https://www.webofscience.com/api/gateway?GWVersion=2&amp;SrcAuth=InCites&amp;SrcApp=tsm_test&amp;DestApp=WOS_CPL&amp;DestLinkType=FullRecord&amp;KeyUT=ISI:000345607300030</t>
  </si>
  <si>
    <t>WOS:000354105500014</t>
  </si>
  <si>
    <t>10.1080/15533174.2013.862709</t>
  </si>
  <si>
    <t>A New Two-Dimensional Coordination Polymer Based on Trinuclear [Cd3(COO)6] Clusters: Synthesis, Structure, and Luminescence</t>
  </si>
  <si>
    <t>Kang, Xin-Ping; An, Zhe</t>
  </si>
  <si>
    <t>1352-1355</t>
  </si>
  <si>
    <t>https://www.webofscience.com/api/gateway?GWVersion=2&amp;SrcAuth=InCites&amp;SrcApp=tsm_test&amp;DestApp=WOS_CPL&amp;DestLinkType=FullRecord&amp;KeyUT=ISI:000354105500014</t>
  </si>
  <si>
    <t>WOS:000676181500001</t>
  </si>
  <si>
    <t>10.3390/ma14143967</t>
  </si>
  <si>
    <t>MEDLINE:34300887</t>
  </si>
  <si>
    <t>A New Approach for Fatigue Reliability Analysis of Thin-Walled Structures with DC-ILSSVR</t>
  </si>
  <si>
    <t>Du, Wenyi; Ma, Juan; Dai, Changping; Yue, Peng; Zu, Jean W.</t>
  </si>
  <si>
    <t>https://www.webofscience.com/api/gateway?GWVersion=2&amp;SrcAuth=InCites&amp;SrcApp=tsm_test&amp;DestApp=WOS_CPL&amp;DestLinkType=FullRecord&amp;KeyUT=ISI:000676181500001</t>
  </si>
  <si>
    <t>WOS:000454263400001</t>
  </si>
  <si>
    <t>10.14102/j.cnki.0254-5861.2011-1705</t>
  </si>
  <si>
    <t>A Molecular Mechanism of Fenton Oxidation Degradation of m-Xylene</t>
  </si>
  <si>
    <t>Zhao Jia-Min; Yuna Ying; Zhou Ru-Jin</t>
  </si>
  <si>
    <t>1363-1370</t>
  </si>
  <si>
    <t>https://www.webofscience.com/api/gateway?GWVersion=2&amp;SrcAuth=InCites&amp;SrcApp=tsm_test&amp;DestApp=WOS_CPL&amp;DestLinkType=FullRecord&amp;KeyUT=ISI:000454263400001</t>
  </si>
  <si>
    <t>WOS:001210115500001</t>
  </si>
  <si>
    <t>10.3390/math12081168</t>
  </si>
  <si>
    <t>A Higher-Order Extended Cubature Kalman Filter Method Using the Statistical Characteristics of the Rounding Error of the System Model</t>
  </si>
  <si>
    <t>Zhang, Haiyang; Wen, Chenglin</t>
  </si>
  <si>
    <t>https://www.webofscience.com/api/gateway?GWVersion=2&amp;SrcAuth=InCites&amp;SrcApp=tsm_test&amp;DestApp=WOS_CPL&amp;DestLinkType=FullRecord&amp;KeyUT=ISI:001210115500001</t>
  </si>
  <si>
    <t>WOS:000594209900003</t>
  </si>
  <si>
    <t>10.1109/LES.2019.2961850</t>
  </si>
  <si>
    <t>A Hardware-Efficient and Reconfigurable UFMC Transmitter Architecture With its FPGA Prototype</t>
  </si>
  <si>
    <t>IEEE EMBEDDED SYSTEMS LETTERS</t>
  </si>
  <si>
    <t>109-112</t>
  </si>
  <si>
    <t>https://www.webofscience.com/api/gateway?GWVersion=2&amp;SrcAuth=InCites&amp;SrcApp=tsm_test&amp;DestApp=WOS_CPL&amp;DestLinkType=FullRecord&amp;KeyUT=ISI:000594209900003</t>
  </si>
  <si>
    <t>WOS:000916384000001</t>
  </si>
  <si>
    <t>10.3390/w15020257</t>
  </si>
  <si>
    <t>A Data-Driven Framework for Spatiotemporal Analysis and Prediction of River Water Quality: A Case Study in Pearl River, China</t>
  </si>
  <si>
    <t>Lv, Mengyu; Niu, Xiaojun; Zhang, Dongqing; Ding, Haonan; Lin, Zhang; Zhou, Shaoqi; Zhu, Yongdong</t>
  </si>
  <si>
    <t>WATER</t>
  </si>
  <si>
    <t>https://www.webofscience.com/api/gateway?GWVersion=2&amp;SrcAuth=InCites&amp;SrcApp=tsm_test&amp;DestApp=WOS_CPL&amp;DestLinkType=FullRecord&amp;KeyUT=ISI:000916384000001</t>
  </si>
  <si>
    <t>WOS:000636403700001</t>
  </si>
  <si>
    <t>10.1007/s11063-021-10502-0</t>
  </si>
  <si>
    <t>A Comprehensive Study on VLAD</t>
  </si>
  <si>
    <t>Li, Xin; Zhang, Lei; Jian, Zhiping; Zuo, Liyun</t>
  </si>
  <si>
    <t>2129-2145</t>
  </si>
  <si>
    <t>https://www.webofscience.com/api/gateway?GWVersion=2&amp;SrcAuth=InCites&amp;SrcApp=tsm_test&amp;DestApp=WOS_CPL&amp;DestLinkType=FullRecord&amp;KeyUT=ISI:000636403700001</t>
  </si>
  <si>
    <t>WOS:001072221300001</t>
  </si>
  <si>
    <t>10.1002/smll.202306646</t>
  </si>
  <si>
    <t>MEDLINE:37759391</t>
  </si>
  <si>
    <t>3D-Printed Biomimetic Structural Colors</t>
  </si>
  <si>
    <t>Bi, Ran; Li, Xiaohong; Ou, Xingcheng; Huang, Jiaqi; Huang, Dantong; Chen, Guoliang; Sheng, Yu; Hong, Wei; Wang, Yan; Hu, Weijie; Guo, Shuang-Zhuang</t>
  </si>
  <si>
    <t>https://www.webofscience.com/api/gateway?GWVersion=2&amp;SrcAuth=InCites&amp;SrcApp=tsm_test&amp;DestApp=WOS_CPL&amp;DestLinkType=FullRecord&amp;KeyUT=ISI:001072221300001</t>
  </si>
  <si>
    <t>WOS:001117573400001</t>
  </si>
  <si>
    <t>10.3390/nano13233058</t>
  </si>
  <si>
    <t>MEDLINE:38063754</t>
  </si>
  <si>
    <t>Zero- to One-Dimensional Zn24 Supraclusters: Synthesis, Structures and Detection Wavelength</t>
  </si>
  <si>
    <t>Chen, Yating; Chen, Zhonghang; Wang, Jiming; Ma, Xuandi; Yuan, Linyu; Zhang, Shuhua; Tang, Fushun</t>
  </si>
  <si>
    <t>https://www.webofscience.com/api/gateway?GWVersion=2&amp;SrcAuth=InCites&amp;SrcApp=tsm_test&amp;DestApp=WOS_CPL&amp;DestLinkType=FullRecord&amp;KeyUT=ISI:001117573400001</t>
  </si>
  <si>
    <t>WOS:001217905100036</t>
  </si>
  <si>
    <t>10.1038/s41598-024-60801-4</t>
  </si>
  <si>
    <t>MEDLINE:38724517</t>
  </si>
  <si>
    <t>Widely-targeted metabolomics and transcriptomics identify metabolites associated with flowering regulation of Choy Sum</t>
  </si>
  <si>
    <t>Huang, Xinmin; Zhu, Yunna; Su, Wei; Song, Shiwei; Chen, Riyuan</t>
  </si>
  <si>
    <t>https://www.webofscience.com/api/gateway?GWVersion=2&amp;SrcAuth=InCites&amp;SrcApp=tsm_test&amp;DestApp=WOS_CPL&amp;DestLinkType=FullRecord&amp;KeyUT=ISI:001217905100036</t>
  </si>
  <si>
    <t>WOS:000691443500001</t>
  </si>
  <si>
    <t>10.1007/s10965-021-02620-z</t>
  </si>
  <si>
    <t>Well-defined organic-inorganic core-shell structure IPN-P(AA-co-AM) polymer spheres by modified suspension polymerization</t>
  </si>
  <si>
    <t>Yao, Qi; Lan, Hai; Li, Xin; Chen, Youyi</t>
  </si>
  <si>
    <t>https://www.webofscience.com/api/gateway?GWVersion=2&amp;SrcAuth=InCites&amp;SrcApp=tsm_test&amp;DestApp=WOS_CPL&amp;DestLinkType=FullRecord&amp;KeyUT=ISI:000691443500001</t>
  </si>
  <si>
    <t>WOS:001126450500049</t>
  </si>
  <si>
    <t>10.1371/journal.pone.0294709</t>
  </si>
  <si>
    <t>MEDLINE:38091355</t>
  </si>
  <si>
    <t>Weed target detection at seedling stage in paddy fields based on YOLOX</t>
  </si>
  <si>
    <t>Deng, Xiangwu; Qi, Long; Liu, Zhuwen; Liang, Song; Gong, Kunsong; Qiu, Guangjun</t>
  </si>
  <si>
    <t>https://www.webofscience.com/api/gateway?GWVersion=2&amp;SrcAuth=InCites&amp;SrcApp=tsm_test&amp;DestApp=WOS_CPL&amp;DestLinkType=FullRecord&amp;KeyUT=ISI:001126450500049</t>
  </si>
  <si>
    <t>WOS:001188332200009</t>
  </si>
  <si>
    <t>10.1109/TIP.2024.3374130</t>
  </si>
  <si>
    <t>MEDLINE:38470575</t>
  </si>
  <si>
    <t>Weakly-Supervised RGBD Video Object Segmentation</t>
  </si>
  <si>
    <t>Yang, Jinyu; Gao, Mingqi; Zheng, Feng; Zhen, Xiantong; Ji, Rongrong; Shao, Ling; Leonardis, Ales</t>
  </si>
  <si>
    <t>2158-2170</t>
  </si>
  <si>
    <t>https://www.webofscience.com/api/gateway?GWVersion=2&amp;SrcAuth=InCites&amp;SrcApp=tsm_test&amp;DestApp=WOS_CPL&amp;DestLinkType=FullRecord&amp;KeyUT=ISI:001188332200009</t>
  </si>
  <si>
    <t>WOS:001215282500001</t>
  </si>
  <si>
    <t>10.1364/OE.520829</t>
  </si>
  <si>
    <t>MEDLINE:38859305</t>
  </si>
  <si>
    <t>Wavelength-polarization-multiplexed multichannel perfect vortex array generator based on dielectric metasurface</t>
  </si>
  <si>
    <t>Wu, Yuanyang; Xu, Ping; Sun, Yiling; Yang, Tuo; Huang, Haixuan; Zhang, Xulin; Wang, Mengyu; Li, Xiongchao; Xiao, Yufei; Xu, Haidong; Geng, Shuai; Li, Hongguang; Di, Yutong</t>
  </si>
  <si>
    <t>13322-13330</t>
  </si>
  <si>
    <t>https://www.webofscience.com/api/gateway?GWVersion=2&amp;SrcAuth=InCites&amp;SrcApp=tsm_test&amp;DestApp=WOS_CPL&amp;DestLinkType=FullRecord&amp;KeyUT=ISI:001215282500001</t>
  </si>
  <si>
    <t>WOS:001133603500036</t>
  </si>
  <si>
    <t>10.3934/math.20231591</t>
  </si>
  <si>
    <t>W&lt;SUP&gt;1,∞&lt;/SUP&gt;-seminorm superconvergence of the block finite element method for the five-dimensional Poisson equation</t>
  </si>
  <si>
    <t>Liu, Jinghong</t>
  </si>
  <si>
    <t>AIMS MATHEMATICS</t>
  </si>
  <si>
    <t>31092-31103</t>
  </si>
  <si>
    <t>https://www.webofscience.com/api/gateway?GWVersion=2&amp;SrcAuth=InCites&amp;SrcApp=tsm_test&amp;DestApp=WOS_CPL&amp;DestLinkType=FullRecord&amp;KeyUT=ISI:001133603500036</t>
  </si>
  <si>
    <t>WOS:001079389700001</t>
  </si>
  <si>
    <t>10.1021/acsomega.3c03496</t>
  </si>
  <si>
    <t>MEDLINE:37867721</t>
  </si>
  <si>
    <t>Visual Process Monitoring by Data-Dependent Kernel Discriminant Analysis with t-Distributed Similarities</t>
  </si>
  <si>
    <t>Wei, Chihang; Wen, Chenglin; He, Jieguang; Song, Zhihuan</t>
  </si>
  <si>
    <t>38013-38024</t>
  </si>
  <si>
    <t>https://www.webofscience.com/api/gateway?GWVersion=2&amp;SrcAuth=InCites&amp;SrcApp=tsm_test&amp;DestApp=WOS_CPL&amp;DestLinkType=FullRecord&amp;KeyUT=ISI:001079389700001</t>
  </si>
  <si>
    <t>WOS:001166602700033</t>
  </si>
  <si>
    <t>10.1109/TMM.2023.3282492</t>
  </si>
  <si>
    <t>Variational Neuron Shifting for Few-Shot Image Classification Across Domains</t>
  </si>
  <si>
    <t>Zuo, Liyun; Wang, Baoyan; Zhang, Lei; Xu, Jun; Zhen, Xiantong</t>
  </si>
  <si>
    <t>1460-1473</t>
  </si>
  <si>
    <t>https://www.webofscience.com/api/gateway?GWVersion=2&amp;SrcAuth=InCites&amp;SrcApp=tsm_test&amp;DestApp=WOS_CPL&amp;DestLinkType=FullRecord&amp;KeyUT=ISI:001166602700033</t>
  </si>
  <si>
    <t>WOS:001219186800001</t>
  </si>
  <si>
    <t>10.1016/j.marpetgeo.2024.106779</t>
  </si>
  <si>
    <t>Variability of frontally emergent and confined mass-transport complexes in the Qiongdongnan basin, northern South China sea: New perspectives from 2D and 3D seismic data</t>
  </si>
  <si>
    <t>Li, Yufeng; Pu, Renhai; Xian, Rangzhi</t>
  </si>
  <si>
    <t>https://www.webofscience.com/api/gateway?GWVersion=2&amp;SrcAuth=InCites&amp;SrcApp=tsm_test&amp;DestApp=WOS_CPL&amp;DestLinkType=FullRecord&amp;KeyUT=ISI:001219186800001</t>
  </si>
  <si>
    <t>WOS:001205295400001</t>
  </si>
  <si>
    <t>10.1002/jsfa.13526</t>
  </si>
  <si>
    <t>MEDLINE:38597456</t>
  </si>
  <si>
    <t>Valorization of cell wall polysaccharides extracted from Liubao brick tea residues: chemical, structural, and hypoglycemic properties</t>
  </si>
  <si>
    <t>Wang, Li; Chi, En-Zhong; Zhao, Xin-Huai</t>
  </si>
  <si>
    <t>https://www.webofscience.com/api/gateway?GWVersion=2&amp;SrcAuth=InCites&amp;SrcApp=tsm_test&amp;DestApp=WOS_CPL&amp;DestLinkType=FullRecord&amp;KeyUT=ISI:001205295400001</t>
  </si>
  <si>
    <t>WOS:001176682600001</t>
  </si>
  <si>
    <t>10.1088/1361-6501/ad25dc</t>
  </si>
  <si>
    <t>Utilizing VQ-VAE for end-to-end health indicator generation in predicting rolling bearing RUL</t>
  </si>
  <si>
    <t>Wang, Junliang; Zhang, Qinghua; Zhu, Guanhua; Sun, Guoxi</t>
  </si>
  <si>
    <t>https://www.webofscience.com/api/gateway?GWVersion=2&amp;SrcAuth=InCites&amp;SrcApp=tsm_test&amp;DestApp=WOS_CPL&amp;DestLinkType=FullRecord&amp;KeyUT=ISI:001176682600001</t>
  </si>
  <si>
    <t>WOS:001215246500001</t>
  </si>
  <si>
    <t>10.3389/feart.2024.1366901</t>
  </si>
  <si>
    <t>Using sectional blasting to improve the efficiency of making cut cavities in underground mine workings</t>
  </si>
  <si>
    <t>Lozynskyi, Vasyl; Yussupov, Khalidilla; Rysbekov, Kanay; Rustemov, Serikbay; Bazaluk, Oleg</t>
  </si>
  <si>
    <t>FRONTIERS IN EARTH SCIENCE</t>
  </si>
  <si>
    <t>https://www.webofscience.com/api/gateway?GWVersion=2&amp;SrcAuth=InCites&amp;SrcApp=tsm_test&amp;DestApp=WOS_CPL&amp;DestLinkType=FullRecord&amp;KeyUT=ISI:001215246500001</t>
  </si>
  <si>
    <t>WOS:001201335200001</t>
  </si>
  <si>
    <t>10.1007/s13042-024-02165-9</t>
  </si>
  <si>
    <t>Unsupervised domain specificity for knowledge transfer</t>
  </si>
  <si>
    <t>Wen, Chenglin; Zhao, Fangwen; Liu, Weifeng</t>
  </si>
  <si>
    <t>https://www.webofscience.com/api/gateway?GWVersion=2&amp;SrcAuth=InCites&amp;SrcApp=tsm_test&amp;DestApp=WOS_CPL&amp;DestLinkType=FullRecord&amp;KeyUT=ISI:001201335200001</t>
  </si>
  <si>
    <t>WOS:000411105700010</t>
  </si>
  <si>
    <t>10.1007/s11785-016-0533-8</t>
  </si>
  <si>
    <t>Uncertainty Inequality for Radon Transform on the Heisenberg Group</t>
  </si>
  <si>
    <t>Xiao, Jinsen; He, Jianxun</t>
  </si>
  <si>
    <t>COMPLEX ANALYSIS AND OPERATOR THEORY</t>
  </si>
  <si>
    <t>1603-1612</t>
  </si>
  <si>
    <t>https://www.webofscience.com/api/gateway?GWVersion=2&amp;SrcAuth=InCites&amp;SrcApp=tsm_test&amp;DestApp=WOS_CPL&amp;DestLinkType=FullRecord&amp;KeyUT=ISI:000411105700010</t>
  </si>
  <si>
    <t>WOS:001037417300001</t>
  </si>
  <si>
    <t>10.1186/s13677-023-00490-y</t>
  </si>
  <si>
    <t>UDL: a cloud task scheduling framework based on multiple deep neural networks</t>
  </si>
  <si>
    <t>Li, Qirui; Peng, Zhiping; Cui, Delong; Lin, Jianpeng; Zhang, Hao</t>
  </si>
  <si>
    <t>JOURNAL OF CLOUD COMPUTING-ADVANCES SYSTEMS AND APPLICATIONS</t>
  </si>
  <si>
    <t>https://www.webofscience.com/api/gateway?GWVersion=2&amp;SrcAuth=InCites&amp;SrcApp=tsm_test&amp;DestApp=WOS_CPL&amp;DestLinkType=FullRecord&amp;KeyUT=ISI:001037417300001</t>
  </si>
  <si>
    <t>WOS:000396520100022</t>
  </si>
  <si>
    <t>10.1080/15533174.2016.1212240</t>
  </si>
  <si>
    <t>Two new Cd(II) coordination polymers based on distinct second building blocks: Syntheses, structures, and luminescent properties</t>
  </si>
  <si>
    <t>INORGANIC AND NANO-METAL CHEMISTRY</t>
  </si>
  <si>
    <t>772-776</t>
  </si>
  <si>
    <t>https://www.webofscience.com/api/gateway?GWVersion=2&amp;SrcAuth=InCites&amp;SrcApp=tsm_test&amp;DestApp=WOS_CPL&amp;DestLinkType=FullRecord&amp;KeyUT=ISI:000396520100022</t>
  </si>
  <si>
    <t>WOS:001154909500001</t>
  </si>
  <si>
    <t>10.1016/j.apcata.2023.119552</t>
  </si>
  <si>
    <t>Transfer hydrogenation of quinolines with glycerol over N-doped carbon encapsulated non-noble metal catalysts: Mott-Schottky effect on the catalytic activity</t>
  </si>
  <si>
    <t>Tan, Hua; Dong, Xiaojin; Li, Xuecheng; Zhan, Tong; Wang, Suhua; Zhu, Jiaping; Ouyang, Xinping</t>
  </si>
  <si>
    <t>https://www.webofscience.com/api/gateway?GWVersion=2&amp;SrcAuth=InCites&amp;SrcApp=tsm_test&amp;DestApp=WOS_CPL&amp;DestLinkType=FullRecord&amp;KeyUT=ISI:001154909500001</t>
  </si>
  <si>
    <t>WOS:001171397000001</t>
  </si>
  <si>
    <t>10.7717/peerj.16881</t>
  </si>
  <si>
    <t>MEDLINE:38410798</t>
  </si>
  <si>
    <t>Transcriptomic and targeted metabolome analyses revealed the regulatory mechanisms of the synthesis of bioactive compounds in Citrus grandis 'tomentosa'</t>
  </si>
  <si>
    <t>Huang, Xinmin; Liu, Xiaoli; Wang, Qi; Zhou, Yanqing; Deng, Shiting; He, Qinqin; Han, Hanbing</t>
  </si>
  <si>
    <t>https://www.webofscience.com/api/gateway?GWVersion=2&amp;SrcAuth=InCites&amp;SrcApp=tsm_test&amp;DestApp=WOS_CPL&amp;DestLinkType=FullRecord&amp;KeyUT=ISI:001171397000001</t>
  </si>
  <si>
    <t>WOS:001104039200001</t>
  </si>
  <si>
    <t>10.1016/j.oceaneng.2023.115953</t>
  </si>
  <si>
    <t>Tracking of oil spill extended targets based on random point pattern and GLMB</t>
  </si>
  <si>
    <t>Sun, Qiankun; Liu, Weifeng; Wen, Chenglin</t>
  </si>
  <si>
    <t>OCEAN ENGINEERING</t>
  </si>
  <si>
    <t>https://www.webofscience.com/api/gateway?GWVersion=2&amp;SrcAuth=InCites&amp;SrcApp=tsm_test&amp;DestApp=WOS_CPL&amp;DestLinkType=FullRecord&amp;KeyUT=ISI:001104039200001</t>
  </si>
  <si>
    <t>WOS:001062803800001</t>
  </si>
  <si>
    <t>10.1016/j.jfca.2023.105554</t>
  </si>
  <si>
    <t>Tracing the geographical origin of grain vinegar using the stable isotope ratio mass spectrometry and chemometrics</t>
  </si>
  <si>
    <t>Xiong, Cen; Wang, Qi; Xu, Jingshui</t>
  </si>
  <si>
    <t>JOURNAL OF FOOD COMPOSITION AND ANALYSIS</t>
  </si>
  <si>
    <t>https://www.webofscience.com/api/gateway?GWVersion=2&amp;SrcAuth=InCites&amp;SrcApp=tsm_test&amp;DestApp=WOS_CPL&amp;DestLinkType=FullRecord&amp;KeyUT=ISI:001062803800001</t>
  </si>
  <si>
    <t>WOS:001234642400001</t>
  </si>
  <si>
    <t>10.1016/j.mtphys.2024.101409</t>
  </si>
  <si>
    <t>Topological insulator Bi2Te3 and graphene oxide synergistically enhance the photothermal effect and photocatalytic hydrogen evolution activity</t>
  </si>
  <si>
    <t>Pan, Jingwen; Zhao, Chenchen; Wang, Dongbo; Cao, Jiamu; Zhang, Bingke; Liu, Donghao; Liu, Sihang; Zeng, Zhi; Chen, Tianyuan; Liu, Gang; Jiao, Shujie; Xu, Zhikun; Fang, Xuan; Zhao, Liancheng; Wang, Jinzhong</t>
  </si>
  <si>
    <t>MATERIALS TODAY PHYSICS</t>
  </si>
  <si>
    <t>https://www.webofscience.com/api/gateway?GWVersion=2&amp;SrcAuth=InCites&amp;SrcApp=tsm_test&amp;DestApp=WOS_CPL&amp;DestLinkType=FullRecord&amp;KeyUT=ISI:001234642400001</t>
  </si>
  <si>
    <t>WOS:001068692400002</t>
  </si>
  <si>
    <t>10.1007/s10114-023-2396-z</t>
  </si>
  <si>
    <t>Toeplitz Operators and Carleson Measures for Weighted Bergman Spaces Induced by Regular Weights</t>
  </si>
  <si>
    <t>Du, Jun Tao; Li, Song Xiao; Wulan, Hasi</t>
  </si>
  <si>
    <t>ACTA MATHEMATICA SINICA-ENGLISH SERIES</t>
  </si>
  <si>
    <t>1345-1359</t>
  </si>
  <si>
    <t>https://www.webofscience.com/api/gateway?GWVersion=2&amp;SrcAuth=InCites&amp;SrcApp=tsm_test&amp;DestApp=WOS_CPL&amp;DestLinkType=FullRecord&amp;KeyUT=ISI:001068692400002</t>
  </si>
  <si>
    <t>WOS:001216799600001</t>
  </si>
  <si>
    <t>10.1002/etc.5882</t>
  </si>
  <si>
    <t>MEDLINE:38695729</t>
  </si>
  <si>
    <t>Tissue-Specific Distribution and Maternal Transfer of Persistent Organic Halogenated Pollutants in Frogs</t>
  </si>
  <si>
    <t>Guan, Ke-Lan; Luo, Xiao-Jun; Zhu, Chu-Hong; Chen, Xi; Chen, Peng-Peng; Guo, Jian; Hu, Ke-Qi; Zeng, Yan-Hong; Mai, Bi-Xian</t>
  </si>
  <si>
    <t>ENVIRONMENTAL TOXICOLOGY AND CHEMISTRY</t>
  </si>
  <si>
    <t>https://www.webofscience.com/api/gateway?GWVersion=2&amp;SrcAuth=InCites&amp;SrcApp=tsm_test&amp;DestApp=WOS_CPL&amp;DestLinkType=FullRecord&amp;KeyUT=ISI:001216799600001</t>
  </si>
  <si>
    <t>WOS:001173684700003</t>
  </si>
  <si>
    <t>10.1007/s10562-024-04611-3</t>
  </si>
  <si>
    <t>TiO2-Based Double-Shelled Homojunction Hollow Spheres Decorated with Spatially Separated Cocatalyst for Enhanced Photocatalytic Hydrogen Evolution</t>
  </si>
  <si>
    <t>Chen, Feng; Hou, Xinyi; Jiao, Peixin; Zhao, Caixian</t>
  </si>
  <si>
    <t>3924-3936</t>
  </si>
  <si>
    <t>https://www.webofscience.com/api/gateway?GWVersion=2&amp;SrcAuth=InCites&amp;SrcApp=tsm_test&amp;DestApp=WOS_CPL&amp;DestLinkType=FullRecord&amp;KeyUT=ISI:001173684700003</t>
  </si>
  <si>
    <t>WOS:001223406400001</t>
  </si>
  <si>
    <t>10.1016/j.commatsci.2024.112962</t>
  </si>
  <si>
    <t>Theoretical exploration of ternary nitrides for high-efficiency ferroelectric photovoltaics</t>
  </si>
  <si>
    <t>Lai, Guo-Xia; Yang, Jin-Long; Xu, Hua-Kai; Li, Wen-Ce; Su, Kun-Ren; Xu, Xiang-Fu; Zhu, Wei-Ling; Chen, Xing-Yuan; Yang, Xiao-Bao; Zhao, Yu-Jun</t>
  </si>
  <si>
    <t>https://www.webofscience.com/api/gateway?GWVersion=2&amp;SrcAuth=InCites&amp;SrcApp=tsm_test&amp;DestApp=WOS_CPL&amp;DestLinkType=FullRecord&amp;KeyUT=ISI:001223406400001</t>
  </si>
  <si>
    <t>WOS:000364327600018</t>
  </si>
  <si>
    <t>10.1016/j.optcom.2015.09.050</t>
  </si>
  <si>
    <t>The surface solitons in media with uniform and Gaussian modulated potentials</t>
  </si>
  <si>
    <t>109-115</t>
  </si>
  <si>
    <t>https://www.webofscience.com/api/gateway?GWVersion=2&amp;SrcAuth=InCites&amp;SrcApp=tsm_test&amp;DestApp=WOS_CPL&amp;DestLinkType=FullRecord&amp;KeyUT=ISI:000364327600018</t>
  </si>
  <si>
    <t>WOS:001219244700001</t>
  </si>
  <si>
    <t>10.1016/j.envres.2024.118654</t>
  </si>
  <si>
    <t>MEDLINE:38485076</t>
  </si>
  <si>
    <t>The potential effects of N-Acyl homoserine lactones on aerobic sludge granulation during phenolic wastewater treatment</t>
  </si>
  <si>
    <t>Liu, Shasha; Wang, Qinghong; Liang, Jiahao; Li, Jin; Shao, Zhiguo; Han, Yehua; Arslan, Muhammad; El-Din, Mohamed Gamal; Li, Zhuoyu; Chen, Chunmao</t>
  </si>
  <si>
    <t>https://www.webofscience.com/api/gateway?GWVersion=2&amp;SrcAuth=InCites&amp;SrcApp=tsm_test&amp;DestApp=WOS_CPL&amp;DestLinkType=FullRecord&amp;KeyUT=ISI:001219244700001</t>
  </si>
  <si>
    <t>WOS:000444939600004</t>
  </si>
  <si>
    <t>10.1504/PCFD.2018.10015865</t>
  </si>
  <si>
    <t>The numerical analysis of a large diameter spherical valve</t>
  </si>
  <si>
    <t>Li, Shidong; Wu, Zhiyong</t>
  </si>
  <si>
    <t>PROGRESS IN COMPUTATIONAL FLUID DYNAMICS</t>
  </si>
  <si>
    <t>300-307</t>
  </si>
  <si>
    <t>https://www.webofscience.com/api/gateway?GWVersion=2&amp;SrcAuth=InCites&amp;SrcApp=tsm_test&amp;DestApp=WOS_CPL&amp;DestLinkType=FullRecord&amp;KeyUT=ISI:000444939600004</t>
  </si>
  <si>
    <t>WOS:000778415800001</t>
  </si>
  <si>
    <t>10.1515/jiip-2019-0056</t>
  </si>
  <si>
    <t>The linear sampling method for penetrable cylinder with inclusions for obliquely incident polarized electromagnetic waves</t>
  </si>
  <si>
    <t>Deng, Xia; Guo, Jun; Li, Jin; Yan, Guozheng</t>
  </si>
  <si>
    <t>JOURNAL OF INVERSE AND ILL-POSED PROBLEMS</t>
  </si>
  <si>
    <t>331-349</t>
  </si>
  <si>
    <t>https://www.webofscience.com/api/gateway?GWVersion=2&amp;SrcAuth=InCites&amp;SrcApp=tsm_test&amp;DestApp=WOS_CPL&amp;DestLinkType=FullRecord&amp;KeyUT=ISI:000778415800001</t>
  </si>
  <si>
    <t>WOS:000493767300001</t>
  </si>
  <si>
    <t>10.1007/s11868-019-00314-1</t>
  </si>
  <si>
    <t>The k-plane transform on the Heisenberg group</t>
  </si>
  <si>
    <t>JOURNAL OF PSEUDO-DIFFERENTIAL OPERATORS AND APPLICATIONS</t>
  </si>
  <si>
    <t>289-309</t>
  </si>
  <si>
    <t>https://www.webofscience.com/api/gateway?GWVersion=2&amp;SrcAuth=InCites&amp;SrcApp=tsm_test&amp;DestApp=WOS_CPL&amp;DestLinkType=FullRecord&amp;KeyUT=ISI:000493767300001</t>
  </si>
  <si>
    <t>WOS:000928525300001</t>
  </si>
  <si>
    <t>10.1080/15567036.2023.2175931</t>
  </si>
  <si>
    <t>The influence of Pd4Cr6@(NH2)M-MOF(Cr) catalyst on components of formic acid dehydrogenation gaseous products</t>
  </si>
  <si>
    <t>952-961</t>
  </si>
  <si>
    <t>https://www.webofscience.com/api/gateway?GWVersion=2&amp;SrcAuth=InCites&amp;SrcApp=tsm_test&amp;DestApp=WOS_CPL&amp;DestLinkType=FullRecord&amp;KeyUT=ISI:000928525300001</t>
  </si>
  <si>
    <t>WOS:000899570700003</t>
  </si>
  <si>
    <t>10.1007/s11694-022-01757-9</t>
  </si>
  <si>
    <t>The effect of enzyme-hydrolyzed pumpkin (Cucurbita moschata Duch.) pulp supplementation on dough and bread quality</t>
  </si>
  <si>
    <t>Li, Xiao-Han; Shi, Jia; Zhao, Jun-Ren; Wu, Fei-Fei; Liu, Hong-Fang; Zhao, Xin-Huai</t>
  </si>
  <si>
    <t>1783-1793</t>
  </si>
  <si>
    <t>https://www.webofscience.com/api/gateway?GWVersion=2&amp;SrcAuth=InCites&amp;SrcApp=tsm_test&amp;DestApp=WOS_CPL&amp;DestLinkType=FullRecord&amp;KeyUT=ISI:000899570700003</t>
  </si>
  <si>
    <t>WOS:000511091300017</t>
  </si>
  <si>
    <t>10.1515/ncrs-2019-0633</t>
  </si>
  <si>
    <t>The cocrystal structure of 1′-hydroxy-1H,1′H-[5,5′-bitetrazol]-1-olate and 1,10-phenanthrolin-1-ium, C14H10N10O2</t>
  </si>
  <si>
    <t>307-308</t>
  </si>
  <si>
    <t>https://www.webofscience.com/api/gateway?GWVersion=2&amp;SrcAuth=InCites&amp;SrcApp=tsm_test&amp;DestApp=WOS_CPL&amp;DestLinkType=FullRecord&amp;KeyUT=ISI:000511091300017</t>
  </si>
  <si>
    <t>WOS:000422854400018</t>
  </si>
  <si>
    <t>10.17576/jsm-2017-4611-18</t>
  </si>
  <si>
    <t>The Synthesis and Decomposition of Signals and its Application in Subei Basin Exploration</t>
  </si>
  <si>
    <t>Bao, Xiangsheng; Liu, Quanwen; Zhou, Haiyan</t>
  </si>
  <si>
    <t>SAINS MALAYSIANA</t>
  </si>
  <si>
    <t>2169-2177</t>
  </si>
  <si>
    <t>https://www.webofscience.com/api/gateway?GWVersion=2&amp;SrcAuth=InCites&amp;SrcApp=tsm_test&amp;DestApp=WOS_CPL&amp;DestLinkType=FullRecord&amp;KeyUT=ISI:000422854400018</t>
  </si>
  <si>
    <t>WOS:000772466600002</t>
  </si>
  <si>
    <t>The Influence of Interference Layer on the Prediction of Seismic Information of Channel Sedimentary Reservoir</t>
  </si>
  <si>
    <t>Bao, Xiangsheng; Cai, Zhanhu; Wang, Qingzhen; Yu, Junfeng; Li, Yecheng</t>
  </si>
  <si>
    <t>https://www.webofscience.com/api/gateway?GWVersion=2&amp;SrcAuth=InCites&amp;SrcApp=tsm_test&amp;DestApp=WOS_CPL&amp;DestLinkType=FullRecord&amp;KeyUT=ISI:000772466600002</t>
  </si>
  <si>
    <t>WOS:001151493600001</t>
  </si>
  <si>
    <t>10.3390/machines12010039</t>
  </si>
  <si>
    <t>The Inertial Disturbances of Fluid Movement in the Chamber of a Liquid Autobalancer</t>
  </si>
  <si>
    <t>Lozynskyi, Vasyl; Shihab, Thaer; Drach, Ilona; Ropyak, Liubomyr</t>
  </si>
  <si>
    <t>MACHINES</t>
  </si>
  <si>
    <t>https://www.webofscience.com/api/gateway?GWVersion=2&amp;SrcAuth=InCites&amp;SrcApp=tsm_test&amp;DestApp=WOS_CPL&amp;DestLinkType=FullRecord&amp;KeyUT=ISI:001151493600001</t>
  </si>
  <si>
    <t>WOS:000887277100001</t>
  </si>
  <si>
    <t>10.3390/ijerph192214752</t>
  </si>
  <si>
    <t>MEDLINE:36429471</t>
  </si>
  <si>
    <t>The Impact of the Urban Built Environment on the Play Behavior of Children with ASD</t>
  </si>
  <si>
    <t>Wu, Shengzhen; Pan, Chen; Yao, Lihao; Wu, Xiaojing</t>
  </si>
  <si>
    <t>https://www.webofscience.com/api/gateway?GWVersion=2&amp;SrcAuth=InCites&amp;SrcApp=tsm_test&amp;DestApp=WOS_CPL&amp;DestLinkType=FullRecord&amp;KeyUT=ISI:000887277100001</t>
  </si>
  <si>
    <t>WOS:001184224800001</t>
  </si>
  <si>
    <t>10.1109/ACCESS.2024.3373541</t>
  </si>
  <si>
    <t>The Impact of Immersive Learning on Teacher Effectiveness: A Systematic Study</t>
  </si>
  <si>
    <t>Buragohain, Dipima; Deng, Chaoqun; Sharma, Abhishek; Chaudhary, Sushank</t>
  </si>
  <si>
    <t>35924-35933</t>
  </si>
  <si>
    <t>https://www.webofscience.com/api/gateway?GWVersion=2&amp;SrcAuth=InCites&amp;SrcApp=tsm_test&amp;DestApp=WOS_CPL&amp;DestLinkType=FullRecord&amp;KeyUT=ISI:001184224800001</t>
  </si>
  <si>
    <t>WOS:001100437500001</t>
  </si>
  <si>
    <t>10.3390/su152115211</t>
  </si>
  <si>
    <t>The Impact of Customer Incivility and Its Consequences on Hotel Employees: Mediating Role of Employees' Emotional Exhaustion</t>
  </si>
  <si>
    <t>Shahzad, Farrukh; Ali, Shahab; Hussain, Iftikhar; Sun, Li; Wang, Chunlei; Ahmad, Fayyaz</t>
  </si>
  <si>
    <t>https://www.webofscience.com/api/gateway?GWVersion=2&amp;SrcAuth=InCites&amp;SrcApp=tsm_test&amp;DestApp=WOS_CPL&amp;DestLinkType=FullRecord&amp;KeyUT=ISI:001100437500001</t>
  </si>
  <si>
    <t>WOS:001149432200001</t>
  </si>
  <si>
    <t>10.3390/coatings14010062</t>
  </si>
  <si>
    <t>The Establishment of Current Transient of Nucleation and Growth under Diffusion-Controlled Electrocrystallisation: A Microreview</t>
  </si>
  <si>
    <t>Luo, Gong; Yuan, Yuan; Cai, Jiaqi; Yuan, Guohui; Li, Ning; Osipov, Andrey V.</t>
  </si>
  <si>
    <t>https://www.webofscience.com/api/gateway?GWVersion=2&amp;SrcAuth=InCites&amp;SrcApp=tsm_test&amp;DestApp=WOS_CPL&amp;DestLinkType=FullRecord&amp;KeyUT=ISI:001149432200001</t>
  </si>
  <si>
    <t>WOS:001231382700001</t>
  </si>
  <si>
    <t>10.3390/su16104311</t>
  </si>
  <si>
    <t>The EWM-Based Evaluation of Healthy City Construction Levels in East China under the Concept of "Making Improvements Is More Important Than Reaching Standards"</t>
  </si>
  <si>
    <t>Li, Haibo; Guo, Jiaming; Pan, Chen; Wu, Jiawei; Liu, Xiaodong</t>
  </si>
  <si>
    <t>https://www.webofscience.com/api/gateway?GWVersion=2&amp;SrcAuth=InCites&amp;SrcApp=tsm_test&amp;DestApp=WOS_CPL&amp;DestLinkType=FullRecord&amp;KeyUT=ISI:001231382700001</t>
  </si>
  <si>
    <t>WOS:001199014500001</t>
  </si>
  <si>
    <t>10.1016/j.postharvbio.2024.112848</t>
  </si>
  <si>
    <t>The EDLL motif-containing transcription factor MaERF96L positively regulates starch degradation during banana fruit ripening</t>
  </si>
  <si>
    <t>Xie, Wan-shan; Xiao, Yun-yi; Liu, Zong-li; Li, Xiao-nan; Cui, Mei-zhi; Chen, Jian-wen; Wei, Wei; Shan, Wei; Kuang, Jian-fei; Lu, Wang-jin; Chen, Jian-ye; Yang, Ying-ying</t>
  </si>
  <si>
    <t>https://www.webofscience.com/api/gateway?GWVersion=2&amp;SrcAuth=InCites&amp;SrcApp=tsm_test&amp;DestApp=WOS_CPL&amp;DestLinkType=FullRecord&amp;KeyUT=ISI:001199014500001</t>
  </si>
  <si>
    <t>WOS:001159114000001</t>
  </si>
  <si>
    <t>10.3390/su16030991</t>
  </si>
  <si>
    <t>Target Detection in Challenging Environments: Photonic Radar with a Hybrid Multiplexing Scheme for 5G Autonomous Vehicles</t>
  </si>
  <si>
    <t>Chaudhary, Sushank; Sharma, Abhishek; Naeem, Muhammad Ali; Meng, Yahui</t>
  </si>
  <si>
    <t>https://www.webofscience.com/api/gateway?GWVersion=2&amp;SrcAuth=InCites&amp;SrcApp=tsm_test&amp;DestApp=WOS_CPL&amp;DestLinkType=FullRecord&amp;KeyUT=ISI:001159114000001</t>
  </si>
  <si>
    <t>WOS:001205168800002</t>
  </si>
  <si>
    <t>10.1186/s12870-024-04969-x</t>
  </si>
  <si>
    <t>MEDLINE:38632542</t>
  </si>
  <si>
    <t>TIP aquaporins in Cyperus esculentus: genome-wide identification, expression profiles, subcellular localizations, and interaction patterns</t>
  </si>
  <si>
    <t>Zou, Zhi; Zheng, Yujiao; Chang, Lili; Zou, Liangping; Zhang, Li; Min, Yi; Zhao, Yongguo</t>
  </si>
  <si>
    <t>BMC PLANT BIOLOGY</t>
  </si>
  <si>
    <t>https://www.webofscience.com/api/gateway?GWVersion=2&amp;SrcAuth=InCites&amp;SrcApp=tsm_test&amp;DestApp=WOS_CPL&amp;DestLinkType=FullRecord&amp;KeyUT=ISI:001205168800002</t>
  </si>
  <si>
    <t>WOS:000629181400077</t>
  </si>
  <si>
    <t>THERMAL RECOVERY STRING DESIGN AND WELLBORE THERMAL INSULATION ANALYSIS OF OFFSHORE HEAVY OIL WITH MULTI HEAT FLUID</t>
  </si>
  <si>
    <t>Wang, Wei; Wang, Junqi; Liu, Quanwen; Chen, Guomin; Liu, Dawei; Chen, Qi</t>
  </si>
  <si>
    <t>2976-2981</t>
  </si>
  <si>
    <t>https://www.webofscience.com/api/gateway?GWVersion=2&amp;SrcAuth=InCites&amp;SrcApp=tsm_test&amp;DestApp=WOS_CPL&amp;DestLinkType=FullRecord&amp;KeyUT=ISI:000629181400077</t>
  </si>
  <si>
    <t>WOS:000464625000054</t>
  </si>
  <si>
    <t>10.3934/dcdss.2019096</t>
  </si>
  <si>
    <t>THE OPTIMIZATION ALGORITHM FOR BLIND PROCESSING OF HIGH FREQUENCY SIGNAL OF CAPACITIVE SENSOR</t>
  </si>
  <si>
    <t>Ma, Yuanjia</t>
  </si>
  <si>
    <t>DISCRETE AND CONTINUOUS DYNAMICAL SYSTEMS-SERIES S</t>
  </si>
  <si>
    <t>1399-1412</t>
  </si>
  <si>
    <t>https://www.webofscience.com/api/gateway?GWVersion=2&amp;SrcAuth=InCites&amp;SrcApp=tsm_test&amp;DestApp=WOS_CPL&amp;DestLinkType=FullRecord&amp;KeyUT=ISI:000464625000054</t>
  </si>
  <si>
    <t>WOS:000971572000001</t>
  </si>
  <si>
    <t>10.21278/TOF.471040722</t>
  </si>
  <si>
    <t>THE MATTHEW EFFECT OF A FAULT CLASSIFICATION MECHANISM AND ITS APPLICATION</t>
  </si>
  <si>
    <t>Wang, Shihua; Hu, Shaolin; Zhang, Qinghua</t>
  </si>
  <si>
    <t>https://www.webofscience.com/api/gateway?GWVersion=2&amp;SrcAuth=InCites&amp;SrcApp=tsm_test&amp;DestApp=WOS_CPL&amp;DestLinkType=FullRecord&amp;KeyUT=ISI:000971572000001</t>
  </si>
  <si>
    <t>WOS:001214690400001</t>
  </si>
  <si>
    <t>10.1002/adsc.202400218</t>
  </si>
  <si>
    <t>TBHP-Mediated Hydroxyperfluoroalkylation of Alkenes with Perfluoroalkyl Iodides to Construct β-Perfluoroalkyl Alcohols</t>
  </si>
  <si>
    <t>Zhang, Jiantao; Zhu, Weiming; Su, Renhua; Xiao, Duoduo; Zhou, Peng; Chen, Kai; Zhang, Min; Chen, Cui; Liu, Weibing</t>
  </si>
  <si>
    <t>https://www.webofscience.com/api/gateway?GWVersion=2&amp;SrcAuth=InCites&amp;SrcApp=tsm_test&amp;DestApp=WOS_CPL&amp;DestLinkType=FullRecord&amp;KeyUT=ISI:001214690400001</t>
  </si>
  <si>
    <t>WOS:000642228000001</t>
  </si>
  <si>
    <t>10.1002/cjce.24020</t>
  </si>
  <si>
    <t>Synthesizing data by transferring information in data-intensive regions to enhance process monitoring performance in data-scarce region</t>
  </si>
  <si>
    <t>Lyu, Yuting; Chen, Junghui; Song, Zhihuan; Zhang, Qinghua</t>
  </si>
  <si>
    <t>CANADIAN JOURNAL OF CHEMICAL ENGINEERING</t>
  </si>
  <si>
    <t>S521-S539</t>
  </si>
  <si>
    <t>https://www.webofscience.com/api/gateway?GWVersion=2&amp;SrcAuth=InCites&amp;SrcApp=tsm_test&amp;DestApp=WOS_CPL&amp;DestLinkType=FullRecord&amp;KeyUT=ISI:000642228000001</t>
  </si>
  <si>
    <t>WOS:001138110700001</t>
  </si>
  <si>
    <t>10.1016/j.tetlet.2023.154877</t>
  </si>
  <si>
    <t>Synthesizing cyclohex-2-enone derivatives and exploring their bioactivities for drug discovery</t>
  </si>
  <si>
    <t>Jiang, Dahong; Wen, Liting; Fan, Fang</t>
  </si>
  <si>
    <t>https://www.webofscience.com/api/gateway?GWVersion=2&amp;SrcAuth=InCites&amp;SrcApp=tsm_test&amp;DestApp=WOS_CPL&amp;DestLinkType=FullRecord&amp;KeyUT=ISI:001138110700001</t>
  </si>
  <si>
    <t>WOS:000573900900001</t>
  </si>
  <si>
    <t>10.1080/24701556.2020.1813762</t>
  </si>
  <si>
    <t>Synthesis, crystal structure, and luminescent properties of a twofold interpenetrated chiral europium-based metal-organic framework</t>
  </si>
  <si>
    <t>An, Zhe; Teng, Jun-Jiang</t>
  </si>
  <si>
    <t>937-940</t>
  </si>
  <si>
    <t>https://www.webofscience.com/api/gateway?GWVersion=2&amp;SrcAuth=InCites&amp;SrcApp=tsm_test&amp;DestApp=WOS_CPL&amp;DestLinkType=FullRecord&amp;KeyUT=ISI:000573900900001</t>
  </si>
  <si>
    <t>WOS:000703518200001</t>
  </si>
  <si>
    <t>10.1002/zaac.202100236</t>
  </si>
  <si>
    <t>Synthesis, Crystal Structures, Magnetic Properties and Hirshfeld Surface Analysis of Cu/Mn Coordination Polymers</t>
  </si>
  <si>
    <t>Zhou, Tao; Zhang, Chong; Zhang, Zilong; Zhang, Yujie; Xiao, Yu</t>
  </si>
  <si>
    <t>ZEITSCHRIFT FUR ANORGANISCHE UND ALLGEMEINE CHEMIE</t>
  </si>
  <si>
    <t>23-24</t>
  </si>
  <si>
    <t>2219-2225</t>
  </si>
  <si>
    <t>https://www.webofscience.com/api/gateway?GWVersion=2&amp;SrcAuth=InCites&amp;SrcApp=tsm_test&amp;DestApp=WOS_CPL&amp;DestLinkType=FullRecord&amp;KeyUT=ISI:000703518200001</t>
  </si>
  <si>
    <t>WOS:000339706100017</t>
  </si>
  <si>
    <t>Synthesis, Crystal Structure and Photoluminescent Property of a New Ca(II) Compound Constructed from 5-Oxyacetateisophthalic Acid</t>
  </si>
  <si>
    <t>An Zhe; Gao Jing; Zhu Ling</t>
  </si>
  <si>
    <t>1063-1068</t>
  </si>
  <si>
    <t>https://www.webofscience.com/api/gateway?GWVersion=2&amp;SrcAuth=InCites&amp;SrcApp=tsm_test&amp;DestApp=WOS_CPL&amp;DestLinkType=FullRecord&amp;KeyUT=ISI:000339706100017</t>
  </si>
  <si>
    <t>WOS:000777302000001</t>
  </si>
  <si>
    <t>10.1080/09593330.2022.2057237</t>
  </si>
  <si>
    <t>MEDLINE:35316146</t>
  </si>
  <si>
    <t>Synthesis and evaluation of Mn-Sn modified Ru-Ir electrode for electrocatalytic treatment of high chloride acrylonitrile wastewater</t>
  </si>
  <si>
    <t>Yang, Zhen-Xing; Ye, Fang-Fang; Pan, Ding; Yan, Guang-Xu; Guo, Shao-Hui</t>
  </si>
  <si>
    <t>3331-3341</t>
  </si>
  <si>
    <t>https://www.webofscience.com/api/gateway?GWVersion=2&amp;SrcAuth=InCites&amp;SrcApp=tsm_test&amp;DestApp=WOS_CPL&amp;DestLinkType=FullRecord&amp;KeyUT=ISI:000777302000001</t>
  </si>
  <si>
    <t>WOS:000752822000009</t>
  </si>
  <si>
    <t>10.1107/S2053229622000924</t>
  </si>
  <si>
    <t>MEDLINE:35119391</t>
  </si>
  <si>
    <t>Syntheses, crystal structures and Hirshfeld surface analysis of (Z)-3-[(3-acetyl-2-hydroxyphenyl)-amino]-2-bromoprop-2-enal and a novel Zn&lt;SUP&gt;II&lt;/SUP&gt; complex</t>
  </si>
  <si>
    <t>Jiang, Tan-Lin; Li, Wei-Zhou; Gao, Qi-Feng; Tan, Deng-Feng; Pang, Jin-Ying; Zhang, Shu-Hua</t>
  </si>
  <si>
    <t>123-+</t>
  </si>
  <si>
    <t>https://www.webofscience.com/api/gateway?GWVersion=2&amp;SrcAuth=InCites&amp;SrcApp=tsm_test&amp;DestApp=WOS_CPL&amp;DestLinkType=FullRecord&amp;KeyUT=ISI:000752822000009</t>
  </si>
  <si>
    <t>WOS:001034821000001</t>
  </si>
  <si>
    <t>10.1016/j.apsusc.2023.157874</t>
  </si>
  <si>
    <t>Synergy effect of the Ni&lt;SUP&gt;d+&lt;/SUP&gt;-N&lt;SUP&gt;d-&lt;/SUP&gt; atom pair for photocatalytic conversion of CO to ethanol: A computation study</t>
  </si>
  <si>
    <t>Zhou, Shangqi; Sun, Yuting; Zhao, Zhifeng; Su, Zhanhua; Cai, Qinghai; Zhao, Jingxiang</t>
  </si>
  <si>
    <t>https://www.webofscience.com/api/gateway?GWVersion=2&amp;SrcAuth=InCites&amp;SrcApp=tsm_test&amp;DestApp=WOS_CPL&amp;DestLinkType=FullRecord&amp;KeyUT=ISI:001034821000001</t>
  </si>
  <si>
    <t>WOS:000742980300001</t>
  </si>
  <si>
    <t>10.1007/s10562-021-03890-4</t>
  </si>
  <si>
    <t>Synergism Between Mo/Ni and Acidic Sites on NiMoS/ZSM-5 for Heavy Aromatic Hydrodealkylation</t>
  </si>
  <si>
    <t>Shan, Shufeng; Zeng, Xingye; Wu, Yuesong; Huang, Jianmin; Zhou, Rujin; Li, Ning; Chen, Feifei; Lin, Cunhui; Wu, Shikui; Yu, Wei</t>
  </si>
  <si>
    <t>3375-3387</t>
  </si>
  <si>
    <t>https://www.webofscience.com/api/gateway?GWVersion=2&amp;SrcAuth=InCites&amp;SrcApp=tsm_test&amp;DestApp=WOS_CPL&amp;DestLinkType=FullRecord&amp;KeyUT=ISI:000742980300001</t>
  </si>
  <si>
    <t>WOS:000342876800018</t>
  </si>
  <si>
    <t>10.1016/j.ijleo.2014.07.063</t>
  </si>
  <si>
    <t>Surface defect gap solitons in superlattices with self-defocusing nonlinearity</t>
  </si>
  <si>
    <t>5554-5557</t>
  </si>
  <si>
    <t>https://www.webofscience.com/api/gateway?GWVersion=2&amp;SrcAuth=InCites&amp;SrcApp=tsm_test&amp;DestApp=WOS_CPL&amp;DestLinkType=FullRecord&amp;KeyUT=ISI:000342876800018</t>
  </si>
  <si>
    <t>WOS:000647038300001</t>
  </si>
  <si>
    <t>10.3389/fphy.2021.650160</t>
  </si>
  <si>
    <t>Superoscillations in Finite-Energy Airy Beams</t>
  </si>
  <si>
    <t>He, Yingjun; Chen, Xingyuan; Niu, Liting</t>
  </si>
  <si>
    <t>FRONTIERS IN PHYSICS</t>
  </si>
  <si>
    <t>https://www.webofscience.com/api/gateway?GWVersion=2&amp;SrcAuth=InCites&amp;SrcApp=tsm_test&amp;DestApp=WOS_CPL&amp;DestLinkType=FullRecord&amp;KeyUT=ISI:000647038300001</t>
  </si>
  <si>
    <t>WOS:001123347100001</t>
  </si>
  <si>
    <t>10.3390/coatings13111829</t>
  </si>
  <si>
    <t>Superhydrophobic Coatings on Cellulose-Based Materials with Alkyl Ketene Dimer Pickering Emulsion: Fabrication and Properties</t>
  </si>
  <si>
    <t>Wang, Yating; Huang, Yuanfei; Zhong, Jing; Yu, Chenghua</t>
  </si>
  <si>
    <t>https://www.webofscience.com/api/gateway?GWVersion=2&amp;SrcAuth=InCites&amp;SrcApp=tsm_test&amp;DestApp=WOS_CPL&amp;DestLinkType=FullRecord&amp;KeyUT=ISI:001123347100001</t>
  </si>
  <si>
    <t>WOS:001113760200001</t>
  </si>
  <si>
    <t>10.3390/su152215690</t>
  </si>
  <si>
    <t>Substantiation of the Direction for Mining Operations That Develop under Conditions of Shear Processes Caused by Hydrostatic Pressure</t>
  </si>
  <si>
    <t>Saik, Pavlo; Cherniaiev, Oleksii; Anisimov, Oleh; Rysbekov, Kanay</t>
  </si>
  <si>
    <t>https://www.webofscience.com/api/gateway?GWVersion=2&amp;SrcAuth=InCites&amp;SrcApp=tsm_test&amp;DestApp=WOS_CPL&amp;DestLinkType=FullRecord&amp;KeyUT=ISI:001113760200001</t>
  </si>
  <si>
    <t>WOS:001217961900001</t>
  </si>
  <si>
    <t>10.1016/j.engfailanal.2024.108261</t>
  </si>
  <si>
    <t>Study on failure mechanism of suspension lug elbow in an ethylene cracking pyrolyzer</t>
  </si>
  <si>
    <t>Lian, Weiqi; Sun, Zhiwei; Duan, Zhihong; Song, Junde; Li, Canyin; Lyu, Yunrong</t>
  </si>
  <si>
    <t>https://www.webofscience.com/api/gateway?GWVersion=2&amp;SrcAuth=InCites&amp;SrcApp=tsm_test&amp;DestApp=WOS_CPL&amp;DestLinkType=FullRecord&amp;KeyUT=ISI:001217961900001</t>
  </si>
  <si>
    <t>WOS:001092162300005</t>
  </si>
  <si>
    <t>10.1504/IJOGCT.2023.134572</t>
  </si>
  <si>
    <t>Study on downloading contaminated product at an intermediate station in Lanzhou-Chengdu-Chongqing multi-product pipeline</t>
  </si>
  <si>
    <t>Shao, Qianqian; Li, Wang; Xu, Nuo</t>
  </si>
  <si>
    <t>315-335</t>
  </si>
  <si>
    <t>https://www.webofscience.com/api/gateway?GWVersion=2&amp;SrcAuth=InCites&amp;SrcApp=tsm_test&amp;DestApp=WOS_CPL&amp;DestLinkType=FullRecord&amp;KeyUT=ISI:001092162300005</t>
  </si>
  <si>
    <t>WOS:000602575700001</t>
  </si>
  <si>
    <t>10.3389/fchem.2020.539690</t>
  </si>
  <si>
    <t>MEDLINE:33381489</t>
  </si>
  <si>
    <t>Study on a New Environmentally Friendly Synthetic Fluid for Preparing Synthetic-Based Drilling Fluid</t>
  </si>
  <si>
    <t>Sun, Yuxue; Zhu, Xiuyu; Zhao, Jingyuan; Sui, Dianjie</t>
  </si>
  <si>
    <t>https://www.webofscience.com/api/gateway?GWVersion=2&amp;SrcAuth=InCites&amp;SrcApp=tsm_test&amp;DestApp=WOS_CPL&amp;DestLinkType=FullRecord&amp;KeyUT=ISI:000602575700001</t>
  </si>
  <si>
    <t>WOS:001203417700001</t>
  </si>
  <si>
    <t>10.1002/mma.10107</t>
  </si>
  <si>
    <t>Stević-Sharma-type operators between Bergman spaces induced by doubling weights</t>
  </si>
  <si>
    <t>Du, Juntao; Li, Songxiao; Liu, Zuoling</t>
  </si>
  <si>
    <t>MATHEMATICAL METHODS IN THE APPLIED SCIENCES</t>
  </si>
  <si>
    <t>https://www.webofscience.com/api/gateway?GWVersion=2&amp;SrcAuth=InCites&amp;SrcApp=tsm_test&amp;DestApp=WOS_CPL&amp;DestLinkType=FullRecord&amp;KeyUT=ISI:001203417700001</t>
  </si>
  <si>
    <t>WOS:001239736400001</t>
  </si>
  <si>
    <t>10.18494/SAM4876</t>
  </si>
  <si>
    <t>Spectrophotometric Determination of Total Phosphorus in Fresh Water Using Ammonium Molybdate</t>
  </si>
  <si>
    <t>Sun, Wei; Chen, Xinru; Li, Changxiu; Huang, Jiayi; Wei, Mingken; Chen, Zhaoxin; Liu, Jiefeng</t>
  </si>
  <si>
    <t>2113-2126</t>
  </si>
  <si>
    <t>https://www.webofscience.com/api/gateway?GWVersion=2&amp;SrcAuth=InCites&amp;SrcApp=tsm_test&amp;DestApp=WOS_CPL&amp;DestLinkType=FullRecord&amp;KeyUT=ISI:001239736400001</t>
  </si>
  <si>
    <t>WOS:000393729900010</t>
  </si>
  <si>
    <t>Spectral determination of a class of tricyclic graphs</t>
  </si>
  <si>
    <t>Deng, Bo; Chang, An; Zhao, Haixing</t>
  </si>
  <si>
    <t>ARS COMBINATORIA</t>
  </si>
  <si>
    <t>123-141</t>
  </si>
  <si>
    <t>https://www.webofscience.com/api/gateway?GWVersion=2&amp;SrcAuth=InCites&amp;SrcApp=tsm_test&amp;DestApp=WOS_CPL&amp;DestLinkType=FullRecord&amp;KeyUT=ISI:000393729900010</t>
  </si>
  <si>
    <t>WOS:001252285900001</t>
  </si>
  <si>
    <t>10.12989/scs.2024.51.5.473</t>
  </si>
  <si>
    <t>Smart composite repetitive-control design for nonlinear perturbation</t>
  </si>
  <si>
    <t>473-485</t>
  </si>
  <si>
    <t>https://www.webofscience.com/api/gateway?GWVersion=2&amp;SrcAuth=InCites&amp;SrcApp=tsm_test&amp;DestApp=WOS_CPL&amp;DestLinkType=FullRecord&amp;KeyUT=ISI:001252285900001</t>
  </si>
  <si>
    <t>WOS:001241576600001</t>
  </si>
  <si>
    <t>10.1002/adsu.202300564</t>
  </si>
  <si>
    <t>Single-Atom Long-Range Interaction: Basic Principles and Applications</t>
  </si>
  <si>
    <t>Hu, Yifan; Dai, Liangli; Li, Bolin; Li, Zesheng</t>
  </si>
  <si>
    <t>ADVANCED SUSTAINABLE SYSTEMS</t>
  </si>
  <si>
    <t>https://www.webofscience.com/api/gateway?GWVersion=2&amp;SrcAuth=InCites&amp;SrcApp=tsm_test&amp;DestApp=WOS_CPL&amp;DestLinkType=FullRecord&amp;KeyUT=ISI:001241576600001</t>
  </si>
  <si>
    <t>WOS:001101595400001</t>
  </si>
  <si>
    <t>10.1007/s10562-023-04494-w</t>
  </si>
  <si>
    <t>Single-Atom Cobalt Decorated P-doped g-C3N4 for Efficient Visible-Light-Driven Water Splitting</t>
  </si>
  <si>
    <t>Chen, Feng; Jiao, Peixin; Zhao, Caixian</t>
  </si>
  <si>
    <t>https://www.webofscience.com/api/gateway?GWVersion=2&amp;SrcAuth=InCites&amp;SrcApp=tsm_test&amp;DestApp=WOS_CPL&amp;DestLinkType=FullRecord&amp;KeyUT=ISI:001101595400001</t>
  </si>
  <si>
    <t>WOS:001207846000001</t>
  </si>
  <si>
    <t>10.1039/d4ta01001a</t>
  </si>
  <si>
    <t>Simultaneously enhancing the mechanical robustness and conductivity of ionogels by in situ formation of coordination complexes as physical crosslinks</t>
  </si>
  <si>
    <t>Yu, Ning; Meng, Yujiang; Li, Rui; Mai, Dongdong; Shan, Shijie; Wu, Xionghui; Lin, Yaling; Zhang, Anqiang</t>
  </si>
  <si>
    <t>12134-12145</t>
  </si>
  <si>
    <t>https://www.webofscience.com/api/gateway?GWVersion=2&amp;SrcAuth=InCites&amp;SrcApp=tsm_test&amp;DestApp=WOS_CPL&amp;DestLinkType=FullRecord&amp;KeyUT=ISI:001207846000001</t>
  </si>
  <si>
    <t>WOS:000735708100001</t>
  </si>
  <si>
    <t>10.1017/aer.2021.79</t>
  </si>
  <si>
    <t>Simulink-based simulation platform design and faults impact analysis of attitude control systems</t>
  </si>
  <si>
    <t>Song, H.; Hu, S. L.; Chen, W. Z.</t>
  </si>
  <si>
    <t>AERONAUTICAL JOURNAL</t>
  </si>
  <si>
    <t>475-499</t>
  </si>
  <si>
    <t>https://www.webofscience.com/api/gateway?GWVersion=2&amp;SrcAuth=InCites&amp;SrcApp=tsm_test&amp;DestApp=WOS_CPL&amp;DestLinkType=FullRecord&amp;KeyUT=ISI:000735708100001</t>
  </si>
  <si>
    <t>WOS:000384380700021</t>
  </si>
  <si>
    <t>Shot-coke mitigation study improves revenues for Chinese refinery</t>
  </si>
  <si>
    <t>Liang, Chaolin; Chung, Keng H.</t>
  </si>
  <si>
    <t>OIL &amp; GAS JOURNAL</t>
  </si>
  <si>
    <t>58-64</t>
  </si>
  <si>
    <t>https://www.webofscience.com/api/gateway?GWVersion=2&amp;SrcAuth=InCites&amp;SrcApp=tsm_test&amp;DestApp=WOS_CPL&amp;DestLinkType=FullRecord&amp;KeyUT=ISI:000384380700021</t>
  </si>
  <si>
    <t>WOS:001225213800001</t>
  </si>
  <si>
    <t>10.1021/acsbiomaterials.4c00420</t>
  </si>
  <si>
    <t>MEDLINE:38728538</t>
  </si>
  <si>
    <t>Shear Flow-Assembled Janus Membrane with Bifunctional Osteogenic and Antibacterial Effects for Guided Bone Regeneration</t>
  </si>
  <si>
    <t>Ma, Zequn; Hu, Xiantong; Li, Xiangming; An, Qi; Zhang, Yi; Guo, Chunxian; Zhao, Yantao; Zhang, Yihe</t>
  </si>
  <si>
    <t>ACS BIOMATERIALS SCIENCE &amp; ENGINEERING</t>
  </si>
  <si>
    <t>3984-3993</t>
  </si>
  <si>
    <t>https://www.webofscience.com/api/gateway?GWVersion=2&amp;SrcAuth=InCites&amp;SrcApp=tsm_test&amp;DestApp=WOS_CPL&amp;DestLinkType=FullRecord&amp;KeyUT=ISI:001225213800001</t>
  </si>
  <si>
    <t>WOS:000912158300017</t>
  </si>
  <si>
    <t>10.2306/scienceasia1513-1874.2022.140</t>
  </si>
  <si>
    <t>Selective catalytic hydrogenation of furfural to cyclopentanone over Ru-Co bimetallic catalyst</t>
  </si>
  <si>
    <t>Long, Wei; Huang, Shousheng; Huang, Yinfei</t>
  </si>
  <si>
    <t>SCIENCEASIA</t>
  </si>
  <si>
    <t>116-+</t>
  </si>
  <si>
    <t>https://www.webofscience.com/api/gateway?GWVersion=2&amp;SrcAuth=InCites&amp;SrcApp=tsm_test&amp;DestApp=WOS_CPL&amp;DestLinkType=FullRecord&amp;KeyUT=ISI:000912158300017</t>
  </si>
  <si>
    <t>WOS:000996560000001</t>
  </si>
  <si>
    <t>10.3390/pr11051569</t>
  </si>
  <si>
    <t>Sedimentary Evolution and Geological Characteristics of the Jurassic in the South Qiangtang Basin, China</t>
  </si>
  <si>
    <t>Cai, Zhanhu; You, Hong; Wu, Qilin</t>
  </si>
  <si>
    <t>https://www.webofscience.com/api/gateway?GWVersion=2&amp;SrcAuth=InCites&amp;SrcApp=tsm_test&amp;DestApp=WOS_CPL&amp;DestLinkType=FullRecord&amp;KeyUT=ISI:000996560000001</t>
  </si>
  <si>
    <t>WOS:001249739000002</t>
  </si>
  <si>
    <t>10.1186/s40359-024-01857-9</t>
  </si>
  <si>
    <t>MEDLINE:38890761</t>
  </si>
  <si>
    <t>Secure attachment priming inhibits the generalization of conditioned fear</t>
  </si>
  <si>
    <t>Li, Xu; Yang, Yong; Wang, Ranran; Zhou, Lehong; Zheng, Xifu</t>
  </si>
  <si>
    <t>BMC PSYCHOLOGY</t>
  </si>
  <si>
    <t>https://www.webofscience.com/api/gateway?GWVersion=2&amp;SrcAuth=InCites&amp;SrcApp=tsm_test&amp;DestApp=WOS_CPL&amp;DestLinkType=FullRecord&amp;KeyUT=ISI:001249739000002</t>
  </si>
  <si>
    <t>WOS:001232625000001</t>
  </si>
  <si>
    <t>10.1007/s00604-024-06419-9</t>
  </si>
  <si>
    <t>MEDLINE:38787447</t>
  </si>
  <si>
    <t>Sandwich-type supersensitive electrochemical aptasensor of glypican-3 based on PrGO-Hemin-PdNP and AuNP@PoPD</t>
  </si>
  <si>
    <t>Li, Guiyin; Guo, Fei; Liang, Jianlu; Wan, Bingbing; Liang, Jintao; Zhou, Zhide</t>
  </si>
  <si>
    <t>https://www.webofscience.com/api/gateway?GWVersion=2&amp;SrcAuth=InCites&amp;SrcApp=tsm_test&amp;DestApp=WOS_CPL&amp;DestLinkType=FullRecord&amp;KeyUT=ISI:001232625000001</t>
  </si>
  <si>
    <t>WOS:001240822400001</t>
  </si>
  <si>
    <t>10.1016/j.ces.2024.120232</t>
  </si>
  <si>
    <t>Salt hydrates as a source to form co-amorphous systems when prepared in the absence of water: Hydrogen bond analysis</t>
  </si>
  <si>
    <t>Deng, Yuehua; Liu, Shiyuan; Jiang, Yanbin; Grohganz, Holger; Rades, Thomas</t>
  </si>
  <si>
    <t>https://www.webofscience.com/api/gateway?GWVersion=2&amp;SrcAuth=InCites&amp;SrcApp=tsm_test&amp;DestApp=WOS_CPL&amp;DestLinkType=FullRecord&amp;KeyUT=ISI:001240822400001</t>
  </si>
  <si>
    <t>WOS:000895714200019</t>
  </si>
  <si>
    <t>10.1134/S0022476622110191</t>
  </si>
  <si>
    <t>SYNTHESIS, CRYSTAL STRUCTURE, AND LUMINESCENT PROPERTY OF A NEW HETEROMETALLIC COMPOUND BASED ON A LARGE π-CONJUGATED DICARBOXYLATE LIGAND</t>
  </si>
  <si>
    <t>Tang, Y.; Yao, X. -Q.</t>
  </si>
  <si>
    <t>JOURNAL OF STRUCTURAL CHEMISTRY</t>
  </si>
  <si>
    <t>1887-1893</t>
  </si>
  <si>
    <t>https://www.webofscience.com/api/gateway?GWVersion=2&amp;SrcAuth=InCites&amp;SrcApp=tsm_test&amp;DestApp=WOS_CPL&amp;DestLinkType=FullRecord&amp;KeyUT=ISI:000895714200019</t>
  </si>
  <si>
    <t>WOS:000895714200004</t>
  </si>
  <si>
    <t>10.1134/S002247662211004X</t>
  </si>
  <si>
    <t>SYNTHESIS OF A NEW LAYERED Zn(II) COORDINATION POLYMER VIA DUAL-LIGAND STRATEGY: LUMINESCENCE SENSING FOR DETECTION OF Fe&lt;SUP&gt;3+&lt;/SUP&gt; ION</t>
  </si>
  <si>
    <t>Tang, Y.; Yao, X.</t>
  </si>
  <si>
    <t>1751-1757</t>
  </si>
  <si>
    <t>https://www.webofscience.com/api/gateway?GWVersion=2&amp;SrcAuth=InCites&amp;SrcApp=tsm_test&amp;DestApp=WOS_CPL&amp;DestLinkType=FullRecord&amp;KeyUT=ISI:000895714200004</t>
  </si>
  <si>
    <t>WOS:000781628000017</t>
  </si>
  <si>
    <t>STUDY ON THE EARTH'S TIDE PHENOMENON AND ITS MECHANICAL CHARACTERISTICS</t>
  </si>
  <si>
    <t>Liu, Quanwen; Wang, Shenjian; Wang, Wei; Chen, Qi</t>
  </si>
  <si>
    <t>3A</t>
  </si>
  <si>
    <t>3186-3193</t>
  </si>
  <si>
    <t>https://www.webofscience.com/api/gateway?GWVersion=2&amp;SrcAuth=InCites&amp;SrcApp=tsm_test&amp;DestApp=WOS_CPL&amp;DestLinkType=FullRecord&amp;KeyUT=ISI:000781628000017</t>
  </si>
  <si>
    <t>WOS:000695205000004</t>
  </si>
  <si>
    <t>10.2298/TSCI200605310W</t>
  </si>
  <si>
    <t>STUDY ON TEMPERATURE FIELD OF THERMAL CRACKING DRILLING FLOW FIELD UNDER THE CONDITION OF BOTTOM HOLE SUBMERGED JET</t>
  </si>
  <si>
    <t>Wang, Guohua; Tan, Jun; Li, Chengxiao</t>
  </si>
  <si>
    <t>THERMAL SCIENCE</t>
  </si>
  <si>
    <t>3251-3258</t>
  </si>
  <si>
    <t>https://www.webofscience.com/api/gateway?GWVersion=2&amp;SrcAuth=InCites&amp;SrcApp=tsm_test&amp;DestApp=WOS_CPL&amp;DestLinkType=FullRecord&amp;KeyUT=ISI:000695205000004</t>
  </si>
  <si>
    <t>WOS:000478066700090</t>
  </si>
  <si>
    <t>10.15666/aeer/1704_85418553</t>
  </si>
  <si>
    <t>STUDY ON HYDROGEN PRODUCTION OYF BIO-OIL CATALYTIC REFORMING BY CHARCOAL CATALYST</t>
  </si>
  <si>
    <t>Zhang, Y. H.</t>
  </si>
  <si>
    <t>8541-8553</t>
  </si>
  <si>
    <t>https://www.webofscience.com/api/gateway?GWVersion=2&amp;SrcAuth=InCites&amp;SrcApp=tsm_test&amp;DestApp=WOS_CPL&amp;DestLinkType=FullRecord&amp;KeyUT=ISI:000478066700090</t>
  </si>
  <si>
    <t>WOS:000509426700069</t>
  </si>
  <si>
    <t>STUDY ON DISCRIMINATION TECHNOLOGY OF OIL AND GAS RESERVOIRS BY IGNEOUS ROCK AND ROCK LOGGING IN GULONG OILFIELD, SONGLIAO BASIN, CHINA</t>
  </si>
  <si>
    <t>Wang, Chunyu; Sun, Deyou; Huang, Yuxin; Guo, Jianlin; Shang, Yuhang; Yang, Yanfen</t>
  </si>
  <si>
    <t>576-583</t>
  </si>
  <si>
    <t>https://www.webofscience.com/api/gateway?GWVersion=2&amp;SrcAuth=InCites&amp;SrcApp=tsm_test&amp;DestApp=WOS_CPL&amp;DestLinkType=FullRecord&amp;KeyUT=ISI:000509426700069</t>
  </si>
  <si>
    <t>WOS:001064647800001</t>
  </si>
  <si>
    <t>10.18057/IJASC.2023.19.3.1</t>
  </si>
  <si>
    <t>SEISMIC BEHAVIOR OF BUCKLING RESTRAINED BRACE WITH FULL-LENGTH OUTER RESTRAINT: EXPERIMENT AND RESTORING FORCE MODEL</t>
  </si>
  <si>
    <t>Yang, Bo; Yin, Zhan-Zhong; Xu, Hong -Bo</t>
  </si>
  <si>
    <t>ADVANCED STEEL CONSTRUCTION</t>
  </si>
  <si>
    <t>185-196</t>
  </si>
  <si>
    <t>https://www.webofscience.com/api/gateway?GWVersion=2&amp;SrcAuth=InCites&amp;SrcApp=tsm_test&amp;DestApp=WOS_CPL&amp;DestLinkType=FullRecord&amp;KeyUT=ISI:001064647800001</t>
  </si>
  <si>
    <t>WOS:000672367600010</t>
  </si>
  <si>
    <t>10.1061/(ASCE)PS.1949-1204.0000546</t>
  </si>
  <si>
    <t>Root Cause Analysis for a Burst Steam Pipe in a Petrochemical Plant</t>
  </si>
  <si>
    <t>Wang, Qi; Lyu, Yunrong; He, Zhaorong; Cong, Guangpei; Yu, Wei</t>
  </si>
  <si>
    <t>JOURNAL OF PIPELINE SYSTEMS ENGINEERING AND PRACTICE</t>
  </si>
  <si>
    <t>https://www.webofscience.com/api/gateway?GWVersion=2&amp;SrcAuth=InCites&amp;SrcApp=tsm_test&amp;DestApp=WOS_CPL&amp;DestLinkType=FullRecord&amp;KeyUT=ISI:000672367600010</t>
  </si>
  <si>
    <t>WOS:001240934400001</t>
  </si>
  <si>
    <t>10.1016/j.jclepro.2024.142286</t>
  </si>
  <si>
    <t>Risk-driven composition decoupling analysis for urban flooding prediction in high-density urban areas using Bayesian-Optimized LightGBM</t>
  </si>
  <si>
    <t>Zhou, Shiqi; Zhang, Dongqing; Wang, Mo; Liu, Zhiyu; Gan, Wei; Zhao, Zichen; Xue, Shuaishuai; Mueller, Bernhard; Zhou, Mimi; Ni, Xingqiang; Wu, Zhiqiang</t>
  </si>
  <si>
    <t>https://www.webofscience.com/api/gateway?GWVersion=2&amp;SrcAuth=InCites&amp;SrcApp=tsm_test&amp;DestApp=WOS_CPL&amp;DestLinkType=FullRecord&amp;KeyUT=ISI:001240934400001</t>
  </si>
  <si>
    <t>WOS:001162726400001</t>
  </si>
  <si>
    <t>10.3897/zookeys.1191.117592</t>
  </si>
  <si>
    <t>MEDLINE:38370531</t>
  </si>
  <si>
    <t>Revision of the orb-weaver spider genus Gea CL Koch, 1843 (Araneae, Araneidae) from China</t>
  </si>
  <si>
    <t>Mi, Xiaoqi; Liu, Feng; Wang, Cheng; Gan, Jiahui; Wu, Yibei</t>
  </si>
  <si>
    <t>ZOOKEYS</t>
  </si>
  <si>
    <t>75-88</t>
  </si>
  <si>
    <t>https://www.webofscience.com/api/gateway?GWVersion=2&amp;SrcAuth=InCites&amp;SrcApp=tsm_test&amp;DestApp=WOS_CPL&amp;DestLinkType=FullRecord&amp;KeyUT=ISI:001162726400001</t>
  </si>
  <si>
    <t>WOS:000867478000001</t>
  </si>
  <si>
    <t>10.3389/feart.2022.1016122</t>
  </si>
  <si>
    <t>Reservoir characteristics and factors influencing shahejie marl in the shulu sag, bohai bay basin, eastern China</t>
  </si>
  <si>
    <t>Li, Jiajing; Fu, Guang; Zhu, Douxing; Cao, Lanzhu; Li, Zhaolong; Lv, Yanfang; Li, Wenke; Hu, Ming; Liu, Zhe</t>
  </si>
  <si>
    <t>https://www.webofscience.com/api/gateway?GWVersion=2&amp;SrcAuth=InCites&amp;SrcApp=tsm_test&amp;DestApp=WOS_CPL&amp;DestLinkType=FullRecord&amp;KeyUT=ISI:000867478000001</t>
  </si>
  <si>
    <t>WOS:000382600800013</t>
  </si>
  <si>
    <t>10.6023/cjoc201601019</t>
  </si>
  <si>
    <t>Researches on the α-Aminoxylation between α-Azoleketones and 2,2,6,6-Tetramethylpiperidine-1-oxyl with Cu/O2</t>
  </si>
  <si>
    <t>Zhou, Peng; Qiu, Huihua; Pan, Hongcheng; Shi, Jicheng; Zhou, Jianmin</t>
  </si>
  <si>
    <t>1596-1601</t>
  </si>
  <si>
    <t>https://www.webofscience.com/api/gateway?GWVersion=2&amp;SrcAuth=InCites&amp;SrcApp=tsm_test&amp;DestApp=WOS_CPL&amp;DestLinkType=FullRecord&amp;KeyUT=ISI:000382600800013</t>
  </si>
  <si>
    <t>WOS:001160501600001</t>
  </si>
  <si>
    <t>10.3390/molecules29030655</t>
  </si>
  <si>
    <t>MEDLINE:38338399</t>
  </si>
  <si>
    <t>Research on the Interaction Mechanism and Structural Changes in Human Serum Albumin with Hispidin Using Spectroscopy and Molecular Docking</t>
  </si>
  <si>
    <t>Fan, Si-Hua; Wang, Wen-Qiang; Zhou, Yu-Wen; Gao, Xue-Jun; Zhang, Qiang; Zhang, Ming-Hui</t>
  </si>
  <si>
    <t>https://www.webofscience.com/api/gateway?GWVersion=2&amp;SrcAuth=InCites&amp;SrcApp=tsm_test&amp;DestApp=WOS_CPL&amp;DestLinkType=FullRecord&amp;KeyUT=ISI:001160501600001</t>
  </si>
  <si>
    <t>WOS:000842819900001</t>
  </si>
  <si>
    <t>10.3389/fpsyg.2022.944070</t>
  </si>
  <si>
    <t>MEDLINE:35992387</t>
  </si>
  <si>
    <t>Research on the Impact of Outlets' Experience Marketing and Customer Perceived Value on Tourism Consumption Satisfaction and Loyalty</t>
  </si>
  <si>
    <t>Dai, Jingyu; Zhao, Liang; Wang, Qiang; Zeng, Hailiang</t>
  </si>
  <si>
    <t>https://www.webofscience.com/api/gateway?GWVersion=2&amp;SrcAuth=InCites&amp;SrcApp=tsm_test&amp;DestApp=WOS_CPL&amp;DestLinkType=FullRecord&amp;KeyUT=ISI:000842819900001</t>
  </si>
  <si>
    <t>WOS:000869594500001</t>
  </si>
  <si>
    <t>10.1140/epjs/s11734-022-00674-8</t>
  </si>
  <si>
    <t>Research on experimental synthesis and sintering of ZrB2</t>
  </si>
  <si>
    <t>Liu, Baoliang; Li, Changqing; Wang, Yining</t>
  </si>
  <si>
    <t>EUROPEAN PHYSICAL JOURNAL-SPECIAL TOPICS</t>
  </si>
  <si>
    <t>https://www.webofscience.com/api/gateway?GWVersion=2&amp;SrcAuth=InCites&amp;SrcApp=tsm_test&amp;DestApp=WOS_CPL&amp;DestLinkType=FullRecord&amp;KeyUT=ISI:000869594500001</t>
  </si>
  <si>
    <t>WOS:000697855300001</t>
  </si>
  <si>
    <t>MEDLINE:34519563</t>
  </si>
  <si>
    <t>Research on damage progression of drill string material based on the extended finite element method</t>
  </si>
  <si>
    <t>Ying, Zhang; Zhanghua, Lian; Chenxin, Wei; Brice, Nguejio Florent</t>
  </si>
  <si>
    <t>SCIENCE PROGRESS</t>
  </si>
  <si>
    <t>https://www.webofscience.com/api/gateway?GWVersion=2&amp;SrcAuth=InCites&amp;SrcApp=tsm_test&amp;DestApp=WOS_CPL&amp;DestLinkType=FullRecord&amp;KeyUT=ISI:000697855300001</t>
  </si>
  <si>
    <t>WOS:000876818900001</t>
  </si>
  <si>
    <t>10.3389/feart.2022.896354</t>
  </si>
  <si>
    <t>Research on a hydrate saturation prediction method based on an analysis of factors that influence the prediction accuracy of sea area hydrate saturation</t>
  </si>
  <si>
    <t>Bao, Xiangsheng; Luo, Tianyu; Li, Huadong; Li, Jiusheng; Chen, Guomin; Mi, Fang; Cai, Zhanhu; Chen, Huapeng</t>
  </si>
  <si>
    <t>https://www.webofscience.com/api/gateway?GWVersion=2&amp;SrcAuth=InCites&amp;SrcApp=tsm_test&amp;DestApp=WOS_CPL&amp;DestLinkType=FullRecord&amp;KeyUT=ISI:000876818900001</t>
  </si>
  <si>
    <t>WOS:000795087700001</t>
  </si>
  <si>
    <t>Research on Soft-Sensing Methods for Measuring Diene Yields Using Deep Belief Networks</t>
  </si>
  <si>
    <t>Deng, Xiangwu; Peng, Zhiping; Cui, Delong</t>
  </si>
  <si>
    <t>INTERNATIONAL JOURNAL OF CHEMICAL ENGINEERING</t>
  </si>
  <si>
    <t>https://www.webofscience.com/api/gateway?GWVersion=2&amp;SrcAuth=InCites&amp;SrcApp=tsm_test&amp;DestApp=WOS_CPL&amp;DestLinkType=FullRecord&amp;KeyUT=ISI:000795087700001</t>
  </si>
  <si>
    <t>WOS:000362028300001</t>
  </si>
  <si>
    <t>Research on Cloud Computing Resources Provisioning Based on Reinforcement Learning</t>
  </si>
  <si>
    <t>Peng, Zhiping; Cui, Delong; Zuo, Jinglong; Lin, Weiwei</t>
  </si>
  <si>
    <t>https://www.webofscience.com/api/gateway?GWVersion=2&amp;SrcAuth=InCites&amp;SrcApp=tsm_test&amp;DestApp=WOS_CPL&amp;DestLinkType=FullRecord&amp;KeyUT=ISI:000362028300001</t>
  </si>
  <si>
    <t>WOS:001086963300008</t>
  </si>
  <si>
    <t>10.6023/cjoc202303016</t>
  </si>
  <si>
    <t>Research Progress in Radical Addition Reaction of Alkenes Involving Chloroform</t>
  </si>
  <si>
    <t>Zhang Jiantao; Zhang Cong; Mo Nuolin; Luo Jiating; Chen Lianfen; Liu Weibing</t>
  </si>
  <si>
    <t>3098-3106</t>
  </si>
  <si>
    <t>https://www.webofscience.com/api/gateway?GWVersion=2&amp;SrcAuth=InCites&amp;SrcApp=tsm_test&amp;DestApp=WOS_CPL&amp;DestLinkType=FullRecord&amp;KeyUT=ISI:001086963300008</t>
  </si>
  <si>
    <t>WOS:000452071800032</t>
  </si>
  <si>
    <t>10.1016/j.jece.2018.10.049</t>
  </si>
  <si>
    <t>Removal of Zn(II) from aqueous solutions by Burkholderia sp. TZ-1 isolated from soil of oil shale exploration area</t>
  </si>
  <si>
    <t>Lu, Yan; Li, Tao; Xie, Wenyu; Liu, Zhenghui; Cao, Jianping; Wang, Junfeng</t>
  </si>
  <si>
    <t>7062-7069</t>
  </si>
  <si>
    <t>https://www.webofscience.com/api/gateway?GWVersion=2&amp;SrcAuth=InCites&amp;SrcApp=tsm_test&amp;DestApp=WOS_CPL&amp;DestLinkType=FullRecord&amp;KeyUT=ISI:000452071800032</t>
  </si>
  <si>
    <t>WOS:001253804300001</t>
  </si>
  <si>
    <t>10.1016/j.engappai.2024.108813</t>
  </si>
  <si>
    <t>Remaining useful life prediction of machinery based on improved Sample Convolution and Interaction Network</t>
  </si>
  <si>
    <t>Cen, Zilang; Hu, Shaolin; Hou, Yandong; Chen, Zhengquan; Ke, Ye</t>
  </si>
  <si>
    <t>https://www.webofscience.com/api/gateway?GWVersion=2&amp;SrcAuth=InCites&amp;SrcApp=tsm_test&amp;DestApp=WOS_CPL&amp;DestLinkType=FullRecord&amp;KeyUT=ISI:001253804300001</t>
  </si>
  <si>
    <t>WOS:000864598700002</t>
  </si>
  <si>
    <t>Relative Positioning Method for UAVs Based on Multi-Source Information Fusion</t>
  </si>
  <si>
    <t>Song, He; Hu, Shaolin; Guo, Qiliang; Jiang, Wenqiang</t>
  </si>
  <si>
    <t>https://www.webofscience.com/api/gateway?GWVersion=2&amp;SrcAuth=InCites&amp;SrcApp=tsm_test&amp;DestApp=WOS_CPL&amp;DestLinkType=FullRecord&amp;KeyUT=ISI:000864598700002</t>
  </si>
  <si>
    <t>WOS:000702877600002</t>
  </si>
  <si>
    <t>10.1142/S0218194021500406</t>
  </si>
  <si>
    <t>Recommending Relevant Tutorial Fragments for API-Related Natural Language Questions</t>
  </si>
  <si>
    <t>Wu, Di; Jing, Xiao-Yuan; Chen, Haowen; Kong, Xiaohui; Xuan, Jifeng</t>
  </si>
  <si>
    <t>INTERNATIONAL JOURNAL OF SOFTWARE ENGINEERING AND KNOWLEDGE ENGINEERING</t>
  </si>
  <si>
    <t>1251-1275</t>
  </si>
  <si>
    <t>https://www.webofscience.com/api/gateway?GWVersion=2&amp;SrcAuth=InCites&amp;SrcApp=tsm_test&amp;DestApp=WOS_CPL&amp;DestLinkType=FullRecord&amp;KeyUT=ISI:000702877600002</t>
  </si>
  <si>
    <t>WOS:000723873000002</t>
  </si>
  <si>
    <t>10.18494/SAM.2021.3518</t>
  </si>
  <si>
    <t>Recognition of Vehicle License Plate Based on Hopfield Artificial Neural Network</t>
  </si>
  <si>
    <t>Lan, Tian-Syung; Li, Jiawei; Dai, Xuan-Jun; Chen, Ho-Sheng; Liu, Ruiming</t>
  </si>
  <si>
    <t>3983-3990</t>
  </si>
  <si>
    <t>https://www.webofscience.com/api/gateway?GWVersion=2&amp;SrcAuth=InCites&amp;SrcApp=tsm_test&amp;DestApp=WOS_CPL&amp;DestLinkType=FullRecord&amp;KeyUT=ISI:000723873000002</t>
  </si>
  <si>
    <t>WOS:001147468700001</t>
  </si>
  <si>
    <t>10.1002/advs.202309293</t>
  </si>
  <si>
    <t>MEDLINE:38258489</t>
  </si>
  <si>
    <t>Rational Design of Three Dimensional Hollow Heterojunctions for Efficient Photocatalytic Hydrogen Evolution Applications</t>
  </si>
  <si>
    <t>Pan, Jingwen; Wang, Dongbo; Wu, Donghai; Cao, Jiamu; Fang, Xuan; Zhao, Chenchen; Zeng, Zhi; Zhang, Bingke; Liu, Donghao; Liu, Sihang; Liu, Gang; Jiao, Shujie; Xu, Zhikun; Zhao, Liancheng; Wang, Jinzhong</t>
  </si>
  <si>
    <t>https://www.webofscience.com/api/gateway?GWVersion=2&amp;SrcAuth=InCites&amp;SrcApp=tsm_test&amp;DestApp=WOS_CPL&amp;DestLinkType=FullRecord&amp;KeyUT=ISI:001147468700001</t>
  </si>
  <si>
    <t>WOS:001244630700001</t>
  </si>
  <si>
    <t>10.1007/s00704-024-05058-7</t>
  </si>
  <si>
    <t>Rapid warming and increasing moisture levels in the Qaidam Basin</t>
  </si>
  <si>
    <t>Zeng, Fangming; Zhang, Xiying; Zhan, Tao; Zhang, Zhenqing; Chen, Lin; Chen, Lingkang; Ji, Ming</t>
  </si>
  <si>
    <t>THEORETICAL AND APPLIED CLIMATOLOGY</t>
  </si>
  <si>
    <t>https://www.webofscience.com/api/gateway?GWVersion=2&amp;SrcAuth=InCites&amp;SrcApp=tsm_test&amp;DestApp=WOS_CPL&amp;DestLinkType=FullRecord&amp;KeyUT=ISI:001244630700001</t>
  </si>
  <si>
    <t>WOS:001235289600001</t>
  </si>
  <si>
    <t>10.1016/j.crfs.2024.100732</t>
  </si>
  <si>
    <t>MEDLINE:38699681</t>
  </si>
  <si>
    <t>Rapid quantitative authentication and analysis of camellia oil adulterated with edible oils by electronic nose and FTIR spectroscopy</t>
  </si>
  <si>
    <t>Wang, Xiaoran; Gu, Yu; Lin, Weiqi; Zhang, Qian</t>
  </si>
  <si>
    <t>https://www.webofscience.com/api/gateway?GWVersion=2&amp;SrcAuth=InCites&amp;SrcApp=tsm_test&amp;DestApp=WOS_CPL&amp;DestLinkType=FullRecord&amp;KeyUT=ISI:001235289600001</t>
  </si>
  <si>
    <t>WOS:001219421700001</t>
  </si>
  <si>
    <t>10.1016/j.foodcont.2024.110446</t>
  </si>
  <si>
    <t>Rapid non-destructive evaluation of texture properties changes in crispy tilapia during crispiness using hyperspectral imaging and data fusion</t>
  </si>
  <si>
    <t>Tang, Shuqi; Zhang, Ling; Tian, Xingguo; Zheng, Manni; Su, Zihao; Zhong, Nan</t>
  </si>
  <si>
    <t>https://www.webofscience.com/api/gateway?GWVersion=2&amp;SrcAuth=InCites&amp;SrcApp=tsm_test&amp;DestApp=WOS_CPL&amp;DestLinkType=FullRecord&amp;KeyUT=ISI:001219421700001</t>
  </si>
  <si>
    <t>WOS:000530041500001</t>
  </si>
  <si>
    <t>10.1007/s11464-019-0787-3</t>
  </si>
  <si>
    <t>Radon transforms on Siegel-type nilpotent Lie groups</t>
  </si>
  <si>
    <t>Fan, Xingya; He, Jianxun; Xiao, Jinsen; Yuan, Wenjun</t>
  </si>
  <si>
    <t>FRONTIERS OF MATHEMATICS IN CHINA</t>
  </si>
  <si>
    <t>855-866</t>
  </si>
  <si>
    <t>https://www.webofscience.com/api/gateway?GWVersion=2&amp;SrcAuth=InCites&amp;SrcApp=tsm_test&amp;DestApp=WOS_CPL&amp;DestLinkType=FullRecord&amp;KeyUT=ISI:000530041500001</t>
  </si>
  <si>
    <t>WOS:000936965500002</t>
  </si>
  <si>
    <t>10.1007/s11696-023-02734-2</t>
  </si>
  <si>
    <t>RAFT polymerization of MMA in channels of different mesoporous materials</t>
  </si>
  <si>
    <t>Xue, Tao; Wei, Yan; Yu, Caili; Zhou, Zhongqun; Zhang, Faai</t>
  </si>
  <si>
    <t>3713-3726</t>
  </si>
  <si>
    <t>https://www.webofscience.com/api/gateway?GWVersion=2&amp;SrcAuth=InCites&amp;SrcApp=tsm_test&amp;DestApp=WOS_CPL&amp;DestLinkType=FullRecord&amp;KeyUT=ISI:000936965500002</t>
  </si>
  <si>
    <t>WOS:001040608900001</t>
  </si>
  <si>
    <t>Quantitative identification of triassic top unconformity: vertical structure and its reservoir significance in the sanbian area of the ordos basin</t>
  </si>
  <si>
    <t>Sun, Tongwen; Liu, Guanglin; Yan, Baiquan; Hu, Ming; Zhang, Zhongyi; Hui, Xiao; Gong, Lei; Wang, Wei</t>
  </si>
  <si>
    <t>ENERGY EXPLORATION &amp; EXPLOITATION</t>
  </si>
  <si>
    <t>194-219</t>
  </si>
  <si>
    <t>https://www.webofscience.com/api/gateway?GWVersion=2&amp;SrcAuth=InCites&amp;SrcApp=tsm_test&amp;DestApp=WOS_CPL&amp;DestLinkType=FullRecord&amp;KeyUT=ISI:001040608900001</t>
  </si>
  <si>
    <t>WOS:001116927100001</t>
  </si>
  <si>
    <t>10.1016/j.molliq.2023.122884</t>
  </si>
  <si>
    <t>QSPR models for solvation enthalpy based on quantum chemical descriptors</t>
  </si>
  <si>
    <t>Yu, Xinliang; Wang, Hanlu; Acree Jr, William E.; Deng, Jiyong</t>
  </si>
  <si>
    <t>https://www.webofscience.com/api/gateway?GWVersion=2&amp;SrcAuth=InCites&amp;SrcApp=tsm_test&amp;DestApp=WOS_CPL&amp;DestLinkType=FullRecord&amp;KeyUT=ISI:001116927100001</t>
  </si>
  <si>
    <t>WOS:000811740800013</t>
  </si>
  <si>
    <t>10.1016/j.jrurstud.2019.03.006</t>
  </si>
  <si>
    <t>Proximity, embeddedness and evolution: The role of networks in the development of the informal female labour market for glove manufacturing in Gaozhou county, China</t>
  </si>
  <si>
    <t>Yuan, Huasheng</t>
  </si>
  <si>
    <t>JOURNAL OF RURAL STUDIES</t>
  </si>
  <si>
    <t>244-253</t>
  </si>
  <si>
    <t>https://www.webofscience.com/api/gateway?GWVersion=2&amp;SrcAuth=InCites&amp;SrcApp=tsm_test&amp;DestApp=WOS_CPL&amp;DestLinkType=FullRecord&amp;KeyUT=ISI:000811740800013</t>
  </si>
  <si>
    <t>WOS:000518698800087</t>
  </si>
  <si>
    <t>10.1166/jnn.2020.17841</t>
  </si>
  <si>
    <t>MEDLINE:32126713</t>
  </si>
  <si>
    <t>Processing Characteristics and Parametric Effects on Picosecond Laser Nanoscaled Patterning of Poly(methyl methacrylate)</t>
  </si>
  <si>
    <t>Ho, Ching-Yen; Liu, Zui-Wei; Chen, Xian-Liang; Qiao, Dongkai; Xiong, Chang-Wei; Chen, Bor-Chyuan; Chiou, Yu-Jia</t>
  </si>
  <si>
    <t>5142-5146</t>
  </si>
  <si>
    <t>https://www.webofscience.com/api/gateway?GWVersion=2&amp;SrcAuth=InCites&amp;SrcApp=tsm_test&amp;DestApp=WOS_CPL&amp;DestLinkType=FullRecord&amp;KeyUT=ISI:000518698800087</t>
  </si>
  <si>
    <t>WOS:001057616700001</t>
  </si>
  <si>
    <t>10.3390/pr11082495</t>
  </si>
  <si>
    <t>Process Simulation and Integration of Natural Gas Condensate Recovery Using Ethane-Propane Refrigerant Mixture</t>
  </si>
  <si>
    <t>Sun, Jin; Zhou, Rujin; Wang, Li; Zeng, Xinye; Hu, Shaolin; Yu, Haoshui; Jiang, Liangliang</t>
  </si>
  <si>
    <t>https://www.webofscience.com/api/gateway?GWVersion=2&amp;SrcAuth=InCites&amp;SrcApp=tsm_test&amp;DestApp=WOS_CPL&amp;DestLinkType=FullRecord&amp;KeyUT=ISI:001057616700001</t>
  </si>
  <si>
    <t>WOS:000335386400010</t>
  </si>
  <si>
    <t>10.3837/tiis.2014.04.010</t>
  </si>
  <si>
    <t>Priority-based Differentiated Service in Spectrum Mobility Game</t>
  </si>
  <si>
    <t>Lu, Bingxian; Qin, Zhenquan; Wang, Lei; Sun, Liang; Zhu, Ming; Shu, Lei</t>
  </si>
  <si>
    <t>1324-1343</t>
  </si>
  <si>
    <t>https://www.webofscience.com/api/gateway?GWVersion=2&amp;SrcAuth=InCites&amp;SrcApp=tsm_test&amp;DestApp=WOS_CPL&amp;DestLinkType=FullRecord&amp;KeyUT=ISI:000335386400010</t>
  </si>
  <si>
    <t>WOS:001105102900012</t>
  </si>
  <si>
    <t>10.11862/CJIC.2023.135</t>
  </si>
  <si>
    <t>Preparation of polymethyl methacrylate-coated (CH3NH3)PbBr3 nanocrystalline electrospinning film and fluorescence sensing of ammonia</t>
  </si>
  <si>
    <t>Lu Heng; Tan Xiao-Hong; Wu Shao-Ru; Zhou Yan-Mei; Huang Guo-Bin; Zhang Jun-Ying; Zheng Qiao-Wen; Cai Zhi-Xiong; Li Fei-Ming; Zhang Mao-Sheng</t>
  </si>
  <si>
    <t>1757-1765</t>
  </si>
  <si>
    <t>https://www.webofscience.com/api/gateway?GWVersion=2&amp;SrcAuth=InCites&amp;SrcApp=tsm_test&amp;DestApp=WOS_CPL&amp;DestLinkType=FullRecord&amp;KeyUT=ISI:001105102900012</t>
  </si>
  <si>
    <t>WOS:000928087100001</t>
  </si>
  <si>
    <t>Preparation of exfoliated graphite nanoplates/thermoplastic polyurethane composites with enhanced dielectric properties</t>
  </si>
  <si>
    <t>Lin, Bo; He, Fu-An; Feng, Feng-Ru</t>
  </si>
  <si>
    <t>https://www.webofscience.com/api/gateway?GWVersion=2&amp;SrcAuth=InCites&amp;SrcApp=tsm_test&amp;DestApp=WOS_CPL&amp;DestLinkType=FullRecord&amp;KeyUT=ISI:000928087100001</t>
  </si>
  <si>
    <t>WOS:000774474200010</t>
  </si>
  <si>
    <t>10.11862/CJIC.2022.045</t>
  </si>
  <si>
    <t>Preparation of Z-Scheme α-Fe2O3/g-C3N4 Heterojunction Based on In-Situ Photodeposition and Photocatalytic Activity for Hydrogen Production under Visible Light</t>
  </si>
  <si>
    <t>Chen Feng; Zhang Cheng-Hua; Jin Pei-Yue; Zhao Cai-Xian</t>
  </si>
  <si>
    <t>469-478</t>
  </si>
  <si>
    <t>https://www.webofscience.com/api/gateway?GWVersion=2&amp;SrcAuth=InCites&amp;SrcApp=tsm_test&amp;DestApp=WOS_CPL&amp;DestLinkType=FullRecord&amp;KeyUT=ISI:000774474200010</t>
  </si>
  <si>
    <t>WOS:001219782500001</t>
  </si>
  <si>
    <t>10.3390/ma17091950</t>
  </si>
  <si>
    <t>MEDLINE:38730755</t>
  </si>
  <si>
    <t>Preparation of Wheat Straw Hot-Pressed Board through Coupled Dilute Acid Pretreatment and Surface Modification</t>
  </si>
  <si>
    <t>Wang, Jianing; Zhang, Libo; Xiao, Yepeng; Fan, Qinzhen; Yang, Chong; Deng, Yiqiang; Lu, Hao; Cheng, Lihua</t>
  </si>
  <si>
    <t>https://www.webofscience.com/api/gateway?GWVersion=2&amp;SrcAuth=InCites&amp;SrcApp=tsm_test&amp;DestApp=WOS_CPL&amp;DestLinkType=FullRecord&amp;KeyUT=ISI:001219782500001</t>
  </si>
  <si>
    <t>WOS:001239554500003</t>
  </si>
  <si>
    <t>10.1016/j.jwpe.2024.105435</t>
  </si>
  <si>
    <t>Preparation of Pt&lt;SUP&gt;(II/IV&lt;/SUP&gt;)Cl&lt;SUP&gt;x&lt;/SUP&gt;/BiOHC2O4/Bi2O2CO3 composite microrods with enhanced photocatalytic performance for levofloxacin degradation in water</t>
  </si>
  <si>
    <t>Meng, Xianglong; Zhang, Zekai; Tang, Xiaolong; Li, Feng; Zhou, Wanqin; Li, Fang; Yu, Changlin</t>
  </si>
  <si>
    <t>https://www.webofscience.com/api/gateway?GWVersion=2&amp;SrcAuth=InCites&amp;SrcApp=tsm_test&amp;DestApp=WOS_CPL&amp;DestLinkType=FullRecord&amp;KeyUT=ISI:001239554500003</t>
  </si>
  <si>
    <t>WOS:000987978500001</t>
  </si>
  <si>
    <t>10.1080/1536383X.2023.2210707</t>
  </si>
  <si>
    <t>Preparation of Fe3O4-carbon black/poly(vinylidene fluoride) composites with enhanced properties</t>
  </si>
  <si>
    <t>Mai, Dong-Dong; She, Jun-Feng; Shi, Dong-Liang; He, Fu-An; Lin, Bo; Lam, Kwok-Ho</t>
  </si>
  <si>
    <t>805-814</t>
  </si>
  <si>
    <t>https://www.webofscience.com/api/gateway?GWVersion=2&amp;SrcAuth=InCites&amp;SrcApp=tsm_test&amp;DestApp=WOS_CPL&amp;DestLinkType=FullRecord&amp;KeyUT=ISI:000987978500001</t>
  </si>
  <si>
    <t>WOS:000780127300001</t>
  </si>
  <si>
    <t>10.2516/stet/2022003</t>
  </si>
  <si>
    <t>Preparation and property analysis of solid carbonate-oxide composite materials for an electrolyte used in low-temperature solid oxide fuel cell</t>
  </si>
  <si>
    <t>Liang, Yong-Xin; Ma, Ze-Rong; Yu, Si-Ting; He, Xin-Yue; Ke, Xu-Yang; Yan, Ri-Feng; Liang, Xiao-Xian; Wu, Xin; Huang, Rui-Sen; Wen, Liang-Cheng; Cao, Gengyu</t>
  </si>
  <si>
    <t>SCIENCE AND TECHNOLOGY FOR ENERGY TRANSITION</t>
  </si>
  <si>
    <t>https://www.webofscience.com/api/gateway?GWVersion=2&amp;SrcAuth=InCites&amp;SrcApp=tsm_test&amp;DestApp=WOS_CPL&amp;DestLinkType=FullRecord&amp;KeyUT=ISI:000780127300001</t>
  </si>
  <si>
    <t>WOS:000843945200006</t>
  </si>
  <si>
    <t>10.1016/j.jics.2022.100657</t>
  </si>
  <si>
    <t>Prediction of adsorption isotherms of C3H6/C3H8 on hierarchical porous HP-Cu-BTC</t>
  </si>
  <si>
    <t>Yang, Ping; Li, Youxi; Liang, Wenbo; Cai, Wufeng; Duan, Xiaojing; Duan, Linhai</t>
  </si>
  <si>
    <t>https://www.webofscience.com/api/gateway?GWVersion=2&amp;SrcAuth=InCites&amp;SrcApp=tsm_test&amp;DestApp=WOS_CPL&amp;DestLinkType=FullRecord&amp;KeyUT=ISI:000843945200006</t>
  </si>
  <si>
    <t>WOS:000723873000010</t>
  </si>
  <si>
    <t>10.18494/SAM.2021.3537</t>
  </si>
  <si>
    <t>Portable Pulse Meter with Simple Design</t>
  </si>
  <si>
    <t>Lan, Tian-Syung; Jiao, Yan; Dai, Xuan-Jun; Chen, Ho-Sheng; Yang, Zhingqing</t>
  </si>
  <si>
    <t>4077-4085</t>
  </si>
  <si>
    <t>https://www.webofscience.com/api/gateway?GWVersion=2&amp;SrcAuth=InCites&amp;SrcApp=tsm_test&amp;DestApp=WOS_CPL&amp;DestLinkType=FullRecord&amp;KeyUT=ISI:000723873000010</t>
  </si>
  <si>
    <t>WOS:001139003000011</t>
  </si>
  <si>
    <t>10.9755/ejfa.2023.3204</t>
  </si>
  <si>
    <t>Polyphenol galangin induces the ROS and ER stress-mediated intrinsic and extrinsic apoptotic pathways towards human colon carcinoma HCT-116 cells</t>
  </si>
  <si>
    <t>Wang, Bo; Wu, Fei-Fei; Fu, Xin; Liu, Li -Li; Zhao, Xin-Huai</t>
  </si>
  <si>
    <t>EMIRATES JOURNAL OF FOOD AND AGRICULTURE</t>
  </si>
  <si>
    <t>https://www.webofscience.com/api/gateway?GWVersion=2&amp;SrcAuth=InCites&amp;SrcApp=tsm_test&amp;DestApp=WOS_CPL&amp;DestLinkType=FullRecord&amp;KeyUT=ISI:001139003000011</t>
  </si>
  <si>
    <t>WOS:001184685400001</t>
  </si>
  <si>
    <t>10.1021/acs.chemmater.3c02983</t>
  </si>
  <si>
    <t>Plasmonic-Fluorescent Janus Au-PbS Nanoparticles with Bright Near-Infrared-IIb Fluorescence and Photothermal Effect for Computed Tomography Imaging-Guided Combination Cancer Therapy</t>
  </si>
  <si>
    <t>Shi, Xue-Hui; Tao, Leiming; Wang, Lei; Liu, Xing; Liu, Shu-Lin; Wang, Zhi-Gang</t>
  </si>
  <si>
    <t>2776-2789</t>
  </si>
  <si>
    <t>https://www.webofscience.com/api/gateway?GWVersion=2&amp;SrcAuth=InCites&amp;SrcApp=tsm_test&amp;DestApp=WOS_CPL&amp;DestLinkType=FullRecord&amp;KeyUT=ISI:001184685400001</t>
  </si>
  <si>
    <t>WOS:001081691900003</t>
  </si>
  <si>
    <t>10.1142/S0217984924500519</t>
  </si>
  <si>
    <t>Photothermal effect on the photoconduction properties of one-dimensional carbyne nanostructures</t>
  </si>
  <si>
    <t>He, Yan; Luo, Silin; Xu, Huakai</t>
  </si>
  <si>
    <t>MODERN PHYSICS LETTERS B</t>
  </si>
  <si>
    <t>https://www.webofscience.com/api/gateway?GWVersion=2&amp;SrcAuth=InCites&amp;SrcApp=tsm_test&amp;DestApp=WOS_CPL&amp;DestLinkType=FullRecord&amp;KeyUT=ISI:001081691900003</t>
  </si>
  <si>
    <t>WOS:000744648300001</t>
  </si>
  <si>
    <t>10.1088/1361-6463/ac476a</t>
  </si>
  <si>
    <t>Phase transitions of Ge12Sb88 thin films on high- and low-thermal-conductivity substrates and their potential applications in storage</t>
  </si>
  <si>
    <t>Wang, Xiao-Fang; Lin, Pao-An; Wen, Xue-miao; Lu, Bing-Yuh; Li, Tian-Le; Zhu, Wei-Ling</t>
  </si>
  <si>
    <t>https://www.webofscience.com/api/gateway?GWVersion=2&amp;SrcAuth=InCites&amp;SrcApp=tsm_test&amp;DestApp=WOS_CPL&amp;DestLinkType=FullRecord&amp;KeyUT=ISI:000744648300001</t>
  </si>
  <si>
    <t>WOS:001044319800002</t>
  </si>
  <si>
    <t>10.1007/s11669-023-01052-0</t>
  </si>
  <si>
    <t>Phase Relationship in the Zr-Mo-Fe(O) System (Zr &gt; 30 at.%) at 1000 °C</t>
  </si>
  <si>
    <t>Ren, Yule; Zhu, Jinming; Liang, Jianlie; Ling, Jinfeng; Li, Guangfeng; Qin, Wen; Fang, Liyang; Cui, Xuehong; Fu, Yuechun; Tang, Yiyuan</t>
  </si>
  <si>
    <t>JOURNAL OF PHASE EQUILIBRIA AND DIFFUSION</t>
  </si>
  <si>
    <t>483-495</t>
  </si>
  <si>
    <t>https://www.webofscience.com/api/gateway?GWVersion=2&amp;SrcAuth=InCites&amp;SrcApp=tsm_test&amp;DestApp=WOS_CPL&amp;DestLinkType=FullRecord&amp;KeyUT=ISI:001044319800002</t>
  </si>
  <si>
    <t>WOS:000622095700001</t>
  </si>
  <si>
    <t>10.1109/ACCESS.2021.3055848</t>
  </si>
  <si>
    <t>Person Re-Identification With Character-Illustration-Style Image and Normal Photo</t>
  </si>
  <si>
    <t>Ma, Fei; Jing, Xiao-Yuan; Cheng, Li; Wu, Songsong; Zhang, Hao; Yao, Yongfang; Zhu, Xiaoke</t>
  </si>
  <si>
    <t>30486-30495</t>
  </si>
  <si>
    <t>https://www.webofscience.com/api/gateway?GWVersion=2&amp;SrcAuth=InCites&amp;SrcApp=tsm_test&amp;DestApp=WOS_CPL&amp;DestLinkType=FullRecord&amp;KeyUT=ISI:000622095700001</t>
  </si>
  <si>
    <t>WOS:000483926900001</t>
  </si>
  <si>
    <t>10.1080/15567036.2019.1656306</t>
  </si>
  <si>
    <t>Performance of enlarging swept volume by Surface-active Polymer flooding for enhancing oil recovery</t>
  </si>
  <si>
    <t>4939-4948</t>
  </si>
  <si>
    <t>https://www.webofscience.com/api/gateway?GWVersion=2&amp;SrcAuth=InCites&amp;SrcApp=tsm_test&amp;DestApp=WOS_CPL&amp;DestLinkType=FullRecord&amp;KeyUT=ISI:000483926900001</t>
  </si>
  <si>
    <t>WOS:001100893100001</t>
  </si>
  <si>
    <t>10.1109/ACCESS.2023.3290312</t>
  </si>
  <si>
    <t>Performance Measurement Through Caching in Named Data Networking Based Internet of Things</t>
  </si>
  <si>
    <t>Meng, Yahui; Ahmad, Amran Bin</t>
  </si>
  <si>
    <t>120569-120584</t>
  </si>
  <si>
    <t>https://www.webofscience.com/api/gateway?GWVersion=2&amp;SrcAuth=InCites&amp;SrcApp=tsm_test&amp;DestApp=WOS_CPL&amp;DestLinkType=FullRecord&amp;KeyUT=ISI:001100893100001</t>
  </si>
  <si>
    <t>WOS:000806209800045</t>
  </si>
  <si>
    <t>10.1590/1517-8692202228052022_0076</t>
  </si>
  <si>
    <t>PHYSICAL TRAINING GUIDED BY FUNCTIONAL MOVEMENT SCREEN IN THE REHABILITATION OF SPORTS INJURIES</t>
  </si>
  <si>
    <t>Lv, Tao; Fu, Tingting</t>
  </si>
  <si>
    <t>REVISTA BRASILEIRA DE MEDICINA DO ESPORTE</t>
  </si>
  <si>
    <t>557-560</t>
  </si>
  <si>
    <t>https://www.webofscience.com/api/gateway?GWVersion=2&amp;SrcAuth=InCites&amp;SrcApp=tsm_test&amp;DestApp=WOS_CPL&amp;DestLinkType=FullRecord&amp;KeyUT=ISI:000806209800045</t>
  </si>
  <si>
    <t>WOS:001233421200001</t>
  </si>
  <si>
    <t>10.1016/j.apsusc.2024.160140</t>
  </si>
  <si>
    <t>Oxygen vacancy optimization of the titanium carbide MXene surface for enhanced electrochemical nitrogen reduction</t>
  </si>
  <si>
    <t>Tao, Leiming; Guo, Zhe; Pang, Kui; Zeng, Zhanqiang; Wang, Chen; Huang, Liming; Zhu, Guanhua; Duan, Linhai; Yang, Jianjun; Li, Qiuye</t>
  </si>
  <si>
    <t>https://www.webofscience.com/api/gateway?GWVersion=2&amp;SrcAuth=InCites&amp;SrcApp=tsm_test&amp;DestApp=WOS_CPL&amp;DestLinkType=FullRecord&amp;KeyUT=ISI:001233421200001</t>
  </si>
  <si>
    <t>WOS:001047493800001</t>
  </si>
  <si>
    <t>10.1080/27690911.2023.2246098</t>
  </si>
  <si>
    <t>Oscillatory behaviour of a class of second order Emden-Fowler differential equations with a sublinear neutral term</t>
  </si>
  <si>
    <t>Wu, Yingzhu; Yu, Yuanhong; Xiao, Jinsen; Jiao, Zhan</t>
  </si>
  <si>
    <t>APPLIED MATHEMATICS IN SCIENCE AND ENGINEERING</t>
  </si>
  <si>
    <t>https://www.webofscience.com/api/gateway?GWVersion=2&amp;SrcAuth=InCites&amp;SrcApp=tsm_test&amp;DestApp=WOS_CPL&amp;DestLinkType=FullRecord&amp;KeyUT=ISI:001047493800001</t>
  </si>
  <si>
    <t>WOS:000869964500005</t>
  </si>
  <si>
    <t>Optimization of Screw Mufflers Equipped with Two Inlets and One Outlet Using Neural Network Model, Finite Element Method, and Genetic Algorithm</t>
  </si>
  <si>
    <t>Chiu, Min-Chie; Chang, Ying-Chun; Lan, Tian-Syung; Chen, Ho-Sheng</t>
  </si>
  <si>
    <t>https://www.webofscience.com/api/gateway?GWVersion=2&amp;SrcAuth=InCites&amp;SrcApp=tsm_test&amp;DestApp=WOS_CPL&amp;DestLinkType=FullRecord&amp;KeyUT=ISI:000869964500005</t>
  </si>
  <si>
    <t>WOS:001244381800001</t>
  </si>
  <si>
    <t>10.1039/d4qi00925h</t>
  </si>
  <si>
    <t>One-pot molten-salt construction of channels for hole transport and mass transfer over CoS2 nanocubes for visible-light-driven CO2 reduction</t>
  </si>
  <si>
    <t>Wang, Fulin; Zhou, Man; Huang, Weiya; Lu, Kangqiang; Ouyang, Shaobo; Xiang, Wentao; Zhou, Chensheng; Yu, Changlin; Yang, Kai</t>
  </si>
  <si>
    <t>https://www.webofscience.com/api/gateway?GWVersion=2&amp;SrcAuth=InCites&amp;SrcApp=tsm_test&amp;DestApp=WOS_CPL&amp;DestLinkType=FullRecord&amp;KeyUT=ISI:001244381800001</t>
  </si>
  <si>
    <t>WOS:000955836500001</t>
  </si>
  <si>
    <t>10.3390/coatings13030521</t>
  </si>
  <si>
    <t>One-Step Fabrication of Iron Aluminide Containing Hydrophobic Modified Layers with Enhanced Anti-Corrosion Performance</t>
  </si>
  <si>
    <t>Lian, Weiqi; Jie, Xiaohua</t>
  </si>
  <si>
    <t>https://www.webofscience.com/api/gateway?GWVersion=2&amp;SrcAuth=InCites&amp;SrcApp=tsm_test&amp;DestApp=WOS_CPL&amp;DestLinkType=FullRecord&amp;KeyUT=ISI:000955836500001</t>
  </si>
  <si>
    <t>WOS:000694739400003</t>
  </si>
  <si>
    <t>On the mechanisms of sheet-like extension structures formation and self-sustaining process in elasto-inertial turbulence</t>
  </si>
  <si>
    <t>Zhang, Wen-Hua; Shao, Qian-Qian; Li, Yu-Ke; Ma, Yu; Zhang, Hong-Na; Li, Feng-Chen</t>
  </si>
  <si>
    <t>PHYSICS OF FLUIDS</t>
  </si>
  <si>
    <t>https://www.webofscience.com/api/gateway?GWVersion=2&amp;SrcAuth=InCites&amp;SrcApp=tsm_test&amp;DestApp=WOS_CPL&amp;DestLinkType=FullRecord&amp;KeyUT=ISI:000694739400003</t>
  </si>
  <si>
    <t>WOS:000599666100001</t>
  </si>
  <si>
    <t>10.1080/03081087.2020.1859978</t>
  </si>
  <si>
    <t>On the extreme points of slice-stochastic tensors</t>
  </si>
  <si>
    <t>Liang, Yan; Ke, Rihuan; Li, Wen; Cui, Lu-Bin</t>
  </si>
  <si>
    <t>LINEAR &amp; MULTILINEAR ALGEBRA</t>
  </si>
  <si>
    <t>3969-3981</t>
  </si>
  <si>
    <t>https://www.webofscience.com/api/gateway?GWVersion=2&amp;SrcAuth=InCites&amp;SrcApp=tsm_test&amp;DestApp=WOS_CPL&amp;DestLinkType=FullRecord&amp;KeyUT=ISI:000599666100001</t>
  </si>
  <si>
    <t>WOS:000664925600007</t>
  </si>
  <si>
    <t>MEDLINE:33996999</t>
  </si>
  <si>
    <t>On the Evaluation of Rhamnolipid Biosurfactant Adsorption Performance on Amberlite XAD-2 Using Machine Learning Techniques</t>
  </si>
  <si>
    <t>Chen, Fengqin; Huang, Jinbo; Wu, Xianjun; Wu, Xiaoli; Arabmarkadeh, Arash</t>
  </si>
  <si>
    <t>https://www.webofscience.com/api/gateway?GWVersion=2&amp;SrcAuth=InCites&amp;SrcApp=tsm_test&amp;DestApp=WOS_CPL&amp;DestLinkType=FullRecord&amp;KeyUT=ISI:000664925600007</t>
  </si>
  <si>
    <t>WOS:000749020400001</t>
  </si>
  <si>
    <t>10.1007/s13042-022-01510-0</t>
  </si>
  <si>
    <t>On attribute importance measure and its application to supplier selection</t>
  </si>
  <si>
    <t>Sun, Xiaowen; Sun, Limin</t>
  </si>
  <si>
    <t>1167-1178</t>
  </si>
  <si>
    <t>https://www.webofscience.com/api/gateway?GWVersion=2&amp;SrcAuth=InCites&amp;SrcApp=tsm_test&amp;DestApp=WOS_CPL&amp;DestLinkType=FullRecord&amp;KeyUT=ISI:000749020400001</t>
  </si>
  <si>
    <t>WOS:001166036600001</t>
  </si>
  <si>
    <t>10.1016/j.ocecoaman.2023.106981</t>
  </si>
  <si>
    <t>Ocean and coastal tourism: National or regional culture on culinary selection of inbound tourists</t>
  </si>
  <si>
    <t>Yu, Liqiong; Wang, Yuxin; Katsumata, Sotaro; Zhao, Huida; Wang, Yang; Jiang, Xuanyu</t>
  </si>
  <si>
    <t>OCEAN &amp; COASTAL MANAGEMENT</t>
  </si>
  <si>
    <t>https://www.webofscience.com/api/gateway?GWVersion=2&amp;SrcAuth=InCites&amp;SrcApp=tsm_test&amp;DestApp=WOS_CPL&amp;DestLinkType=FullRecord&amp;KeyUT=ISI:001166036600001</t>
  </si>
  <si>
    <t>WOS:000535839500065</t>
  </si>
  <si>
    <t>OPTIMIZATION OF INJECTION PARAMETERS AND DEVELOPMENT EFFECTS OF MULTI-COMPONENT THERMAL FLUID THROUGHPUT</t>
  </si>
  <si>
    <t>Wang, Wei; Liu, Quanwen; Chen, Guomin; Liu, Dawei; Wang, Shenjian; Chen, Qi</t>
  </si>
  <si>
    <t>2510-2516</t>
  </si>
  <si>
    <t>https://www.webofscience.com/api/gateway?GWVersion=2&amp;SrcAuth=InCites&amp;SrcApp=tsm_test&amp;DestApp=WOS_CPL&amp;DestLinkType=FullRecord&amp;KeyUT=ISI:000535839500065</t>
  </si>
  <si>
    <t>WOS:000401346100012</t>
  </si>
  <si>
    <t>10.7153/mia-20-33</t>
  </si>
  <si>
    <t>ON HARDY'S INEQUALITIES FOR THE SPECIAL HERMITE EXPANSIONS</t>
  </si>
  <si>
    <t>MATHEMATICAL INEQUALITIES &amp; APPLICATIONS</t>
  </si>
  <si>
    <t>https://www.webofscience.com/api/gateway?GWVersion=2&amp;SrcAuth=InCites&amp;SrcApp=tsm_test&amp;DestApp=WOS_CPL&amp;DestLinkType=FullRecord&amp;KeyUT=ISI:000401346100012</t>
  </si>
  <si>
    <t>WOS:001028798000015</t>
  </si>
  <si>
    <t>10.1007/s11803-023-2198-4</t>
  </si>
  <si>
    <t>Numerical simulation on the seismic performance of retrofitted masonry walls based on the combined finite-discrete element method</t>
  </si>
  <si>
    <t>Wu, Biye; Dai, Junwu; Jin, Huan; Bai, Wen; Chen, Bowen</t>
  </si>
  <si>
    <t>EARTHQUAKE ENGINEERING AND ENGINEERING VIBRATION</t>
  </si>
  <si>
    <t>777-805</t>
  </si>
  <si>
    <t>https://www.webofscience.com/api/gateway?GWVersion=2&amp;SrcAuth=InCites&amp;SrcApp=tsm_test&amp;DestApp=WOS_CPL&amp;DestLinkType=FullRecord&amp;KeyUT=ISI:001028798000015</t>
  </si>
  <si>
    <t>WOS:001219605700001</t>
  </si>
  <si>
    <t>10.1016/j.asej.2024.102650</t>
  </si>
  <si>
    <t>Numerical modeling of laminar free overfall in triangular channels</t>
  </si>
  <si>
    <t>Dresar, Primoz; Hocevar, Marko; Blagojevic, Marko; Bizjan, Benjamin</t>
  </si>
  <si>
    <t>AIN SHAMS ENGINEERING JOURNAL</t>
  </si>
  <si>
    <t>https://www.webofscience.com/api/gateway?GWVersion=2&amp;SrcAuth=InCites&amp;SrcApp=tsm_test&amp;DestApp=WOS_CPL&amp;DestLinkType=FullRecord&amp;KeyUT=ISI:001219605700001</t>
  </si>
  <si>
    <t>WOS:001055824600001</t>
  </si>
  <si>
    <t>10.3390/pr11082349</t>
  </si>
  <si>
    <t>Numerical Simulation of Natural-Gas-Hydrate Decomposition in Process of Heat-Injection Production</t>
  </si>
  <si>
    <t>Yu, Qiannan; Tang, Huimin; Li, Chenglong; Chen, Zhijing; Zhang, Kun; Yu, Yang; Liang, Shuang</t>
  </si>
  <si>
    <t>https://www.webofscience.com/api/gateway?GWVersion=2&amp;SrcAuth=InCites&amp;SrcApp=tsm_test&amp;DestApp=WOS_CPL&amp;DestLinkType=FullRecord&amp;KeyUT=ISI:001055824600001</t>
  </si>
  <si>
    <t>WOS:000836581300001</t>
  </si>
  <si>
    <t>10.1080/1331677X.2022.2097111</t>
  </si>
  <si>
    <t>Novel research methods on the net-zero economy of climate finance in the energy sector</t>
  </si>
  <si>
    <t>Bashir, Muhammad Adnan; Zhao Dengfeng; Khan, Muhammad Imran; Shahzad, Farrukh; Khalil, Samina</t>
  </si>
  <si>
    <t>https://www.webofscience.com/api/gateway?GWVersion=2&amp;SrcAuth=InCites&amp;SrcApp=tsm_test&amp;DestApp=WOS_CPL&amp;DestLinkType=FullRecord&amp;KeyUT=ISI:000836581300001</t>
  </si>
  <si>
    <t>WOS:000964525200001</t>
  </si>
  <si>
    <t>10.1166/jbn.2022.3467</t>
  </si>
  <si>
    <t>Novel Colorimetric Aptasensor for the Detection of Golgi Protein 73 by Exploiting the Peroxidase-Like Activity of the H-rGO-Mn3O4 Nanozyme</t>
  </si>
  <si>
    <t>Li, Guiyin; Chen, Min; Li, Haimei; Li, Xinhao; Yao, Xiaoqing; Li, Liuxun</t>
  </si>
  <si>
    <t>2484-2497</t>
  </si>
  <si>
    <t>https://www.webofscience.com/api/gateway?GWVersion=2&amp;SrcAuth=InCites&amp;SrcApp=tsm_test&amp;DestApp=WOS_CPL&amp;DestLinkType=FullRecord&amp;KeyUT=ISI:000964525200001</t>
  </si>
  <si>
    <t>WOS:001148827800001</t>
  </si>
  <si>
    <t>10.3390/f15010137</t>
  </si>
  <si>
    <t>Normal Difference Vegetation Index Simulation and Driving Analysis of the Tibetan Plateau Based on Deep Learning Algorithms</t>
  </si>
  <si>
    <t>Liu, Xi; Du, Guoming; Bi, Haoting; Li, Zimou; Zhang, Xiaodie; Macinnis-Ng, Cate</t>
  </si>
  <si>
    <t>FORESTS</t>
  </si>
  <si>
    <t>https://www.webofscience.com/api/gateway?GWVersion=2&amp;SrcAuth=InCites&amp;SrcApp=tsm_test&amp;DestApp=WOS_CPL&amp;DestLinkType=FullRecord&amp;KeyUT=ISI:001148827800001</t>
  </si>
  <si>
    <t>WOS:001227415500001</t>
  </si>
  <si>
    <t>10.12989/sss.2024.33.4.291</t>
  </si>
  <si>
    <t>Nonlinear intelligent control systems subjected to earthquakes by fuzzy tracking theory</t>
  </si>
  <si>
    <t>Chen, Z. Y.; Meng, Y. M.; Wang, Ruei-Yuan; Chen, Timothy</t>
  </si>
  <si>
    <t>291-300</t>
  </si>
  <si>
    <t>https://www.webofscience.com/api/gateway?GWVersion=2&amp;SrcAuth=InCites&amp;SrcApp=tsm_test&amp;DestApp=WOS_CPL&amp;DestLinkType=FullRecord&amp;KeyUT=ISI:001227415500001</t>
  </si>
  <si>
    <t>WOS:001238008700001</t>
  </si>
  <si>
    <t>10.1016/j.sna.2024.115434</t>
  </si>
  <si>
    <t>Non-dispersive infrared SF 6 sensor with temperature compensation using ISSA BP neural network</t>
  </si>
  <si>
    <t>Liang, Jintao; Wang, Liru; Wu, Liang; Zhang, Jiayang; Wang, Ziming; Zhang, Tie; Zhang, Yonghuai; Li, Guiyin</t>
  </si>
  <si>
    <t>https://www.webofscience.com/api/gateway?GWVersion=2&amp;SrcAuth=InCites&amp;SrcApp=tsm_test&amp;DestApp=WOS_CPL&amp;DestLinkType=FullRecord&amp;KeyUT=ISI:001238008700001</t>
  </si>
  <si>
    <t>WOS:001141578700003</t>
  </si>
  <si>
    <t>10.1007/s11270-023-06873-w</t>
  </si>
  <si>
    <t>Nitrogen-Riched Functional Cellulose Enhanced the Removal of Pb(II) from Water</t>
  </si>
  <si>
    <t>Wang, Degui; Xiao, Qiuying; Xiao, Yepeng; Cheng, Lihua; Chen, Hong; Chen, Bing; Wang, Suhua</t>
  </si>
  <si>
    <t>https://www.webofscience.com/api/gateway?GWVersion=2&amp;SrcAuth=InCites&amp;SrcApp=tsm_test&amp;DestApp=WOS_CPL&amp;DestLinkType=FullRecord&amp;KeyUT=ISI:001141578700003</t>
  </si>
  <si>
    <t>WOS:001166249600001</t>
  </si>
  <si>
    <t>10.1016/j.jcis.2023.12.183</t>
  </si>
  <si>
    <t>MEDLINE:38219306</t>
  </si>
  <si>
    <t>NiCS3: A cocatalyst surpassing Pt for photocatalytic hydrogen production</t>
  </si>
  <si>
    <t>Shi, Haoran; Yan, Bo; Xu, Huakai; Li, Haiyuan; He, Yan; Liu, Dingxin; Yang, Guowei</t>
  </si>
  <si>
    <t>878-885</t>
  </si>
  <si>
    <t>https://www.webofscience.com/api/gateway?GWVersion=2&amp;SrcAuth=InCites&amp;SrcApp=tsm_test&amp;DestApp=WOS_CPL&amp;DestLinkType=FullRecord&amp;KeyUT=ISI:001166249600001</t>
  </si>
  <si>
    <t>WOS:001227066200001</t>
  </si>
  <si>
    <t>10.1007/s44169-024-00064-2</t>
  </si>
  <si>
    <t>Nanomaterials Derived from Metal-Organic Frameworks and Their Applications for Pollutants Removal</t>
  </si>
  <si>
    <t>Qu, Zhao; Leng, Ran; Wang, Suhua; Ji, Zhuoyu; Wang, Xiangke</t>
  </si>
  <si>
    <t>https://www.webofscience.com/api/gateway?GWVersion=2&amp;SrcAuth=InCites&amp;SrcApp=tsm_test&amp;DestApp=WOS_CPL&amp;DestLinkType=FullRecord&amp;KeyUT=ISI:001227066200001</t>
  </si>
  <si>
    <t>WOS:000728105900001</t>
  </si>
  <si>
    <t>10.1109/ACCESS.2021.3131649</t>
  </si>
  <si>
    <t>Multivariate Multi-Step Agrometeorological Forecast Model for Rapid Spray</t>
  </si>
  <si>
    <t>Shi, Guobin; Wang, Chun</t>
  </si>
  <si>
    <t>159271-159282</t>
  </si>
  <si>
    <t>https://www.webofscience.com/api/gateway?GWVersion=2&amp;SrcAuth=InCites&amp;SrcApp=tsm_test&amp;DestApp=WOS_CPL&amp;DestLinkType=FullRecord&amp;KeyUT=ISI:000728105900001</t>
  </si>
  <si>
    <t>WOS:001100965600001</t>
  </si>
  <si>
    <t>10.1364/JOSAB.501061</t>
  </si>
  <si>
    <t>Multipole couplings and resonance shifts in an array of dielectric particles at oblique incidence</t>
  </si>
  <si>
    <t>Zhu, Xiaosheng; Xin, Yu; Zhang, Chunxu; He, Yingjun</t>
  </si>
  <si>
    <t>2730-2742</t>
  </si>
  <si>
    <t>https://www.webofscience.com/api/gateway?GWVersion=2&amp;SrcAuth=InCites&amp;SrcApp=tsm_test&amp;DestApp=WOS_CPL&amp;DestLinkType=FullRecord&amp;KeyUT=ISI:001100965600001</t>
  </si>
  <si>
    <t>WOS:000815676900110</t>
  </si>
  <si>
    <t>10.1109/TVT.2022.3164058</t>
  </si>
  <si>
    <t>Multiantenna Spectrum Sensing for Correlated Signal in Spatially Correlated Noise Environments</t>
  </si>
  <si>
    <t>Chen, An-Zhi; Shi, Zhi-Ping; Sun, Guoxi; Liang, Gen; Cui, Delong; Xie, Yupeng; Guo, Jikun; Long, Yin</t>
  </si>
  <si>
    <t>IEEE TRANSACTIONS ON VEHICULAR TECHNOLOGY</t>
  </si>
  <si>
    <t>6864-6869</t>
  </si>
  <si>
    <t>https://www.webofscience.com/api/gateway?GWVersion=2&amp;SrcAuth=InCites&amp;SrcApp=tsm_test&amp;DestApp=WOS_CPL&amp;DestLinkType=FullRecord&amp;KeyUT=ISI:000815676900110</t>
  </si>
  <si>
    <t>WOS:001067916800001</t>
  </si>
  <si>
    <t>10.1088/1361-6501/acf6d8</t>
  </si>
  <si>
    <t>Multi-level federated learning based on cloud-edge-client collaboration and outlier-tolerance for fault diagnosis</t>
  </si>
  <si>
    <t>Ma, Xue; He, Xiao; Wu, Xinyu; Wen, Chenglin</t>
  </si>
  <si>
    <t>https://www.webofscience.com/api/gateway?GWVersion=2&amp;SrcAuth=InCites&amp;SrcApp=tsm_test&amp;DestApp=WOS_CPL&amp;DestLinkType=FullRecord&amp;KeyUT=ISI:001067916800001</t>
  </si>
  <si>
    <t>WOS:001236116200001</t>
  </si>
  <si>
    <t>10.1016/j.cjche.2023.12.023</t>
  </si>
  <si>
    <t>Molecular simulation study on the evolution process of hydrate residual structures into hydrate</t>
  </si>
  <si>
    <t>Cheng, Liwei; Li, Yunfei; Cui, Jinlong; Qin, Huibo; Ning, Fulong; Liu, Bei; Chen, Guangjin</t>
  </si>
  <si>
    <t>79-91</t>
  </si>
  <si>
    <t>https://www.webofscience.com/api/gateway?GWVersion=2&amp;SrcAuth=InCites&amp;SrcApp=tsm_test&amp;DestApp=WOS_CPL&amp;DestLinkType=FullRecord&amp;KeyUT=ISI:001236116200001</t>
  </si>
  <si>
    <t>WOS:001125301500001</t>
  </si>
  <si>
    <t>10.1016/j.colsurfa.2023.132808</t>
  </si>
  <si>
    <t>Modification of solid form of drug in oil-in-water emulsion: Effect of self-assembly of the emulsifier glycyrrhizic acid</t>
  </si>
  <si>
    <t>Liu, Shiyuan; Liu, Weiqi; Deng, Yuehua; Li, Zhiqiang; Li, Mingze; Sun, Chenbo; Jiang, Yanbin; Yang, Huaiyu</t>
  </si>
  <si>
    <t>https://www.webofscience.com/api/gateway?GWVersion=2&amp;SrcAuth=InCites&amp;SrcApp=tsm_test&amp;DestApp=WOS_CPL&amp;DestLinkType=FullRecord&amp;KeyUT=ISI:001125301500001</t>
  </si>
  <si>
    <t>WOS:001109820500001</t>
  </si>
  <si>
    <t>10.1021/acsanm.3c04023</t>
  </si>
  <si>
    <t>MoSe2 Nanosheets on Multilayer Ti3C2 MXenes with Optimized Se Vacancies for Improved Electrocatalytic N2 Reduction</t>
  </si>
  <si>
    <t>Tao, Leiming; Huang, Liming; Qin, Wen; Pang, Kui; Zhang, Mengdi; Duan, Linhai; He, Yingjun; Zhu, Guanhua; Wen, Chenglin; Yu, Changlin; Ji, Hongbing</t>
  </si>
  <si>
    <t>21068-21078</t>
  </si>
  <si>
    <t>https://www.webofscience.com/api/gateway?GWVersion=2&amp;SrcAuth=InCites&amp;SrcApp=tsm_test&amp;DestApp=WOS_CPL&amp;DestLinkType=FullRecord&amp;KeyUT=ISI:001109820500001</t>
  </si>
  <si>
    <t>WOS:001220711100001</t>
  </si>
  <si>
    <t>10.1016/j.ins.2024.120534</t>
  </si>
  <si>
    <t>Mining negative samples on contrastive learning via curricular weighting strategy</t>
  </si>
  <si>
    <t>Zhuang, Jin; Jing, Xiao-Yuan; Jia, Xiaodong</t>
  </si>
  <si>
    <t>https://www.webofscience.com/api/gateway?GWVersion=2&amp;SrcAuth=InCites&amp;SrcApp=tsm_test&amp;DestApp=WOS_CPL&amp;DestLinkType=FullRecord&amp;KeyUT=ISI:001220711100001</t>
  </si>
  <si>
    <t>WOS:001208952700002</t>
  </si>
  <si>
    <t>10.1007/s11814-024-00176-4</t>
  </si>
  <si>
    <t>Microwave-Assisted Hydrothermal Synthesis, Characterization and Catalytic Performance of α-Bi2Mo3O12 in the Selective Oxidation of Propene</t>
  </si>
  <si>
    <t>Zhang, Xin; Xu, Songling; Shan, Shufeng; Zeng, Xingye; Zhou, Rujin</t>
  </si>
  <si>
    <t>https://www.webofscience.com/api/gateway?GWVersion=2&amp;SrcAuth=InCites&amp;SrcApp=tsm_test&amp;DestApp=WOS_CPL&amp;DestLinkType=FullRecord&amp;KeyUT=ISI:001208952700002</t>
  </si>
  <si>
    <t>WOS:000473433000006</t>
  </si>
  <si>
    <t>Methane Storage and Synthesis of HKUST-1 Prepared with Different Solvent</t>
  </si>
  <si>
    <t>Gong Xiaojie; Zhang Dan; Duan Linhai; Meng Xiuhong; Lin Wenjie</t>
  </si>
  <si>
    <t>44-49</t>
  </si>
  <si>
    <t>https://www.webofscience.com/api/gateway?GWVersion=2&amp;SrcAuth=InCites&amp;SrcApp=tsm_test&amp;DestApp=WOS_CPL&amp;DestLinkType=FullRecord&amp;KeyUT=ISI:000473433000006</t>
  </si>
  <si>
    <t>WOS:001135098600014</t>
  </si>
  <si>
    <t>10.6023/cjoc202304011</t>
  </si>
  <si>
    <t>Metal-Free α-C(sp&lt;SUP&gt;3&lt;/SUP&gt;)-H Methylenation of Aryl Ketones to Form γ-Keto Sulfoxides with Dimethyl Sulfoxide</t>
  </si>
  <si>
    <t>Xiao, Duoduo; Zhang, Jiantao; Zhou, Peng; Liu, Weibing</t>
  </si>
  <si>
    <t>3900-3906</t>
  </si>
  <si>
    <t>https://www.webofscience.com/api/gateway?GWVersion=2&amp;SrcAuth=InCites&amp;SrcApp=tsm_test&amp;DestApp=WOS_CPL&amp;DestLinkType=FullRecord&amp;KeyUT=ISI:001135098600014</t>
  </si>
  <si>
    <t>WOS:000913990500001</t>
  </si>
  <si>
    <t>10.1016/j.scitotenv.2022.161285</t>
  </si>
  <si>
    <t>MEDLINE:36587688</t>
  </si>
  <si>
    <t>Metal distribution behavior based on soil aggregate size in a post-restoration coastal mining area</t>
  </si>
  <si>
    <t>Ma, Tengfei; Luo, Hanjin; Sun, Jianteng; Pan, Yan; Huang, Kaibo; Lu, Guining; Dang, Zhi</t>
  </si>
  <si>
    <t>https://www.webofscience.com/api/gateway?GWVersion=2&amp;SrcAuth=InCites&amp;SrcApp=tsm_test&amp;DestApp=WOS_CPL&amp;DestLinkType=FullRecord&amp;KeyUT=ISI:000913990500001</t>
  </si>
  <si>
    <t>WOS:001038221300001</t>
  </si>
  <si>
    <t>10.1016/j.ecoenv.2023.115261</t>
  </si>
  <si>
    <t>MEDLINE:37459723</t>
  </si>
  <si>
    <t>Metagenomic insights into the mechanisms of triphenyl phosphate degradation by bioaugmentation with Sphingopyxis sp. GY</t>
  </si>
  <si>
    <t>Yu, Yuanyuan; Huang, Wantang; Yu, Wenyan; Tang, Shaoyu; Yin, Hua</t>
  </si>
  <si>
    <t>https://www.webofscience.com/api/gateway?GWVersion=2&amp;SrcAuth=InCites&amp;SrcApp=tsm_test&amp;DestApp=WOS_CPL&amp;DestLinkType=FullRecord&amp;KeyUT=ISI:001038221300001</t>
  </si>
  <si>
    <t>WOS:000460192500001</t>
  </si>
  <si>
    <t>10.13036/17533546.60.1.006</t>
  </si>
  <si>
    <t>Melt film adhesion dynamics on spinning wheels</t>
  </si>
  <si>
    <t>Chen, Jinpeng; Mrvar, Primoz; Sirok, Brane; Bizjan, Benjamin</t>
  </si>
  <si>
    <t>GLASS TECHNOLOGY-EUROPEAN JOURNAL OF GLASS SCIENCE AND TECHNOLOGY PART A</t>
  </si>
  <si>
    <t>https://www.webofscience.com/api/gateway?GWVersion=2&amp;SrcAuth=InCites&amp;SrcApp=tsm_test&amp;DestApp=WOS_CPL&amp;DestLinkType=FullRecord&amp;KeyUT=ISI:000460192500001</t>
  </si>
  <si>
    <t>WOS:000616915300001</t>
  </si>
  <si>
    <t>10.1007/s11042-021-10581-0</t>
  </si>
  <si>
    <t>Median filtering detection using LBP encoding pattern&lt;SUP&gt;☆&lt;/SUP&gt;</t>
  </si>
  <si>
    <t>Wang, Xiaofeng; Li, Xinai; Tang, Chao; Hu, Shaolin</t>
  </si>
  <si>
    <t>17721-17744</t>
  </si>
  <si>
    <t>https://www.webofscience.com/api/gateway?GWVersion=2&amp;SrcAuth=InCites&amp;SrcApp=tsm_test&amp;DestApp=WOS_CPL&amp;DestLinkType=FullRecord&amp;KeyUT=ISI:000616915300001</t>
  </si>
  <si>
    <t>WOS:001220452000001</t>
  </si>
  <si>
    <t>10.3390/atmos15040403</t>
  </si>
  <si>
    <t>Mechanisms and Applications of Nature-Based Solutions for Stormwater Control in the Context of Climate Change: A Review</t>
  </si>
  <si>
    <t>Sun, Chuanhao; Rao, Qiuyi; Chen, Biyi; Liu, Xin; Adnan Ikram, Rana Muhammad; Li, Jianjun; Wang, Mo; Zhang, Dongqing</t>
  </si>
  <si>
    <t>ATMOSPHERE</t>
  </si>
  <si>
    <t>https://www.webofscience.com/api/gateway?GWVersion=2&amp;SrcAuth=InCites&amp;SrcApp=tsm_test&amp;DestApp=WOS_CPL&amp;DestLinkType=FullRecord&amp;KeyUT=ISI:001220452000001</t>
  </si>
  <si>
    <t>WOS:000351589800001</t>
  </si>
  <si>
    <t>Making It Trustable: Acoustic-Based Signcryption Mutual Authentication for Multiwearable Devices</t>
  </si>
  <si>
    <t>Zhu, Shuhua; Li, Xiaojie; Zhu, Chunsheng; Shu, Lei; Sun, Wei</t>
  </si>
  <si>
    <t>https://www.webofscience.com/api/gateway?GWVersion=2&amp;SrcAuth=InCites&amp;SrcApp=tsm_test&amp;DestApp=WOS_CPL&amp;DestLinkType=FullRecord&amp;KeyUT=ISI:000351589800001</t>
  </si>
  <si>
    <t>WOS:000364067500001</t>
  </si>
  <si>
    <t>MR*-Tree: Novel Indexing and Retrieving Mechanism for Spatial Objects in Mobile PowerPoint Pages</t>
  </si>
  <si>
    <t>Xiang, Jianming; Zhou, ZhangBing; Shu, Lei; Liu, Cong; Wang, Qun</t>
  </si>
  <si>
    <t>https://www.webofscience.com/api/gateway?GWVersion=2&amp;SrcAuth=InCites&amp;SrcApp=tsm_test&amp;DestApp=WOS_CPL&amp;DestLinkType=FullRecord&amp;KeyUT=ISI:000364067500001</t>
  </si>
  <si>
    <t>WOS:001237305200001</t>
  </si>
  <si>
    <t>10.1016/j.catcom.2024.106900</t>
  </si>
  <si>
    <t>MOF-derived Fe3O4@SiO2/Al2O3 yolk-shell nanoreactor for efficient furfural acetalization</t>
  </si>
  <si>
    <t>Zhang, Yang; Zou, Qizhuang; Fang, Ruiqi; Tan, Hua; Ji, Hongbing; Li, Yingwei</t>
  </si>
  <si>
    <t>https://www.webofscience.com/api/gateway?GWVersion=2&amp;SrcAuth=InCites&amp;SrcApp=tsm_test&amp;DestApp=WOS_CPL&amp;DestLinkType=FullRecord&amp;KeyUT=ISI:001237305200001</t>
  </si>
  <si>
    <t>WOS:001246847700001</t>
  </si>
  <si>
    <t>10.1016/j.neucom.2024.127870</t>
  </si>
  <si>
    <t>Low-rank representation induced missing-view recovery for incomplete multi-view clustering</t>
  </si>
  <si>
    <t>Liu, Wei; Jing, Xiaoyuan; Jia, Xiaodong; Zhu, Xiaoke; Hao, Yaru</t>
  </si>
  <si>
    <t>https://www.webofscience.com/api/gateway?GWVersion=2&amp;SrcAuth=InCites&amp;SrcApp=tsm_test&amp;DestApp=WOS_CPL&amp;DestLinkType=FullRecord&amp;KeyUT=ISI:001246847700001</t>
  </si>
  <si>
    <t>WOS:001099563900001</t>
  </si>
  <si>
    <t>10.3390/nu15214679</t>
  </si>
  <si>
    <t>MEDLINE:37960333</t>
  </si>
  <si>
    <t>Longan Polysaccharides with Covalent Selenylation Combat the Fumonisin B1-Induced Cell Toxicity and Barrier Disruption in Intestinal Epithelial (IEC-6) Cells</t>
  </si>
  <si>
    <t>Yu, Ya-Hui; Zhao, Xin-Huai</t>
  </si>
  <si>
    <t>https://www.webofscience.com/api/gateway?GWVersion=2&amp;SrcAuth=InCites&amp;SrcApp=tsm_test&amp;DestApp=WOS_CPL&amp;DestLinkType=FullRecord&amp;KeyUT=ISI:001099563900001</t>
  </si>
  <si>
    <t>WOS:000772068000004</t>
  </si>
  <si>
    <t>10.1134/S0023158422020070</t>
  </si>
  <si>
    <t>Long-Chain Alkane Dehydrogenation over Hierarchically Porous Ti-Doped Pt-Sn-K/TiO2-Al2O3 Catalysts</t>
  </si>
  <si>
    <t>Meng, X.; Duan, X.; Zhang, L.; Zhang, D.; Yang, P.; Qin, H.; Zhang, Y.; Xiao, Sh; Duan, L.; Zhou, R.</t>
  </si>
  <si>
    <t>KINETICS AND CATALYSIS</t>
  </si>
  <si>
    <t>S30-S37</t>
  </si>
  <si>
    <t>https://www.webofscience.com/api/gateway?GWVersion=2&amp;SrcAuth=InCites&amp;SrcApp=tsm_test&amp;DestApp=WOS_CPL&amp;DestLinkType=FullRecord&amp;KeyUT=ISI:000772068000004</t>
  </si>
  <si>
    <t>WOS:000994104400004</t>
  </si>
  <si>
    <t>10.1007/s11042-023-15439-1</t>
  </si>
  <si>
    <t>Local weight coupled network: multi-modal unequal semi-supervised domain adaptation</t>
  </si>
  <si>
    <t>Cai, Ziyun; Song, Jie; Zhang, Tengfei; Hu, Changhui; Jing, Xiao-Yuan</t>
  </si>
  <si>
    <t>https://www.webofscience.com/api/gateway?GWVersion=2&amp;SrcAuth=InCites&amp;SrcApp=tsm_test&amp;DestApp=WOS_CPL&amp;DestLinkType=FullRecord&amp;KeyUT=ISI:000994104400004</t>
  </si>
  <si>
    <t>WOS:001018603600005</t>
  </si>
  <si>
    <t>10.1007/s11766-023-3911-9</t>
  </si>
  <si>
    <t>Local pointwise convergence of the 3D finite element</t>
  </si>
  <si>
    <t>Liu, Jing-hong; Zhu, Qi-ding</t>
  </si>
  <si>
    <t>APPLIED MATHEMATICS-A JOURNAL OF CHINESE UNIVERSITIES SERIES B</t>
  </si>
  <si>
    <t>210-222</t>
  </si>
  <si>
    <t>https://www.webofscience.com/api/gateway?GWVersion=2&amp;SrcAuth=InCites&amp;SrcApp=tsm_test&amp;DestApp=WOS_CPL&amp;DestLinkType=FullRecord&amp;KeyUT=ISI:001018603600005</t>
  </si>
  <si>
    <t>WOS:000836429100007</t>
  </si>
  <si>
    <t>10.1016/j.cjche.2021.08.006</t>
  </si>
  <si>
    <t>Liquid-phase epoxidation of propylene with molecular oxygen by chloride manganese meso-tetraphenylporphyrins</t>
  </si>
  <si>
    <t>Zhou, Xian-Tai; Wang, Ling-Ling; Li, Yang; Ji, Hong-Bing</t>
  </si>
  <si>
    <t>61-65</t>
  </si>
  <si>
    <t>https://www.webofscience.com/api/gateway?GWVersion=2&amp;SrcAuth=InCites&amp;SrcApp=tsm_test&amp;DestApp=WOS_CPL&amp;DestLinkType=FullRecord&amp;KeyUT=ISI:000836429100007</t>
  </si>
  <si>
    <t>WOS:001237240400001</t>
  </si>
  <si>
    <t>10.1021/acs.jced.4c00154</t>
  </si>
  <si>
    <t>Liquid-Liquid Equilibrium Data and Mechanism for Separating Thiophene from Heptane Using Mixed Solvents</t>
  </si>
  <si>
    <t>Yang, Chong; Xu, Shimin; Xie, Yuyao; Xiao, Yepeng; Cheng, Lihua; Ouyang, Xinping</t>
  </si>
  <si>
    <t>2310-2325</t>
  </si>
  <si>
    <t>https://www.webofscience.com/api/gateway?GWVersion=2&amp;SrcAuth=InCites&amp;SrcApp=tsm_test&amp;DestApp=WOS_CPL&amp;DestLinkType=FullRecord&amp;KeyUT=ISI:001237240400001</t>
  </si>
  <si>
    <t>WOS:001145712300002</t>
  </si>
  <si>
    <t>10.1007/s11042-023-17811-7</t>
  </si>
  <si>
    <t>Lightweight improved residual network for efficient inverse tone mapping</t>
  </si>
  <si>
    <t>Xue, Liqi; Xu, Tianyi; Song, Yongbao; Liu, Yan; Zhang, Lei; Zhen, Xiantong; Xu, Jun</t>
  </si>
  <si>
    <t>https://www.webofscience.com/api/gateway?GWVersion=2&amp;SrcAuth=InCites&amp;SrcApp=tsm_test&amp;DestApp=WOS_CPL&amp;DestLinkType=FullRecord&amp;KeyUT=ISI:001145712300002</t>
  </si>
  <si>
    <t>WOS:001079895400001</t>
  </si>
  <si>
    <t>10.1007/s10800-023-01973-1</t>
  </si>
  <si>
    <t>Light and oxygen caused degradation of carbon nanotubes supported platinum catalyst in storage</t>
  </si>
  <si>
    <t>Li, Xiang; Li, Lingling; Wu, Yun; Cao, Gengyu</t>
  </si>
  <si>
    <t>JOURNAL OF APPLIED ELECTROCHEMISTRY</t>
  </si>
  <si>
    <t>301-308</t>
  </si>
  <si>
    <t>https://www.webofscience.com/api/gateway?GWVersion=2&amp;SrcAuth=InCites&amp;SrcApp=tsm_test&amp;DestApp=WOS_CPL&amp;DestLinkType=FullRecord&amp;KeyUT=ISI:001079895400001</t>
  </si>
  <si>
    <t>WOS:000962455100001</t>
  </si>
  <si>
    <t>10.1039/d3qo00316g</t>
  </si>
  <si>
    <t>Ligand-assisted olefin-switched divergent oxidative Heck cascade with molecular oxygen enabled by self-assembled imines</t>
  </si>
  <si>
    <t>Liu, Bairong; Rao, Jianhang; Liu, Weibing; Gao, Yang; Huo, Yanping; Chen, Qian; Li, Xianwei</t>
  </si>
  <si>
    <t>2128-2137</t>
  </si>
  <si>
    <t>https://www.webofscience.com/api/gateway?GWVersion=2&amp;SrcAuth=InCites&amp;SrcApp=tsm_test&amp;DestApp=WOS_CPL&amp;DestLinkType=FullRecord&amp;KeyUT=ISI:000962455100001</t>
  </si>
  <si>
    <t>WOS:000709794800002</t>
  </si>
  <si>
    <t>10.1007/s11432-020-3022-3</t>
  </si>
  <si>
    <t>Learning dynamics of kernel-based deep neural networks in manifolds</t>
  </si>
  <si>
    <t>Wu, Wei; Jing, Xiaoyuan; Du, Wencai; Chen, Guoliang</t>
  </si>
  <si>
    <t>SCIENCE CHINA-INFORMATION SCIENCES</t>
  </si>
  <si>
    <t>https://www.webofscience.com/api/gateway?GWVersion=2&amp;SrcAuth=InCites&amp;SrcApp=tsm_test&amp;DestApp=WOS_CPL&amp;DestLinkType=FullRecord&amp;KeyUT=ISI:000709794800002</t>
  </si>
  <si>
    <t>WOS:000583965200001</t>
  </si>
  <si>
    <t>10.1088/1361-6463/abbcfe</t>
  </si>
  <si>
    <t>Layer-dependent interface adhesion energy of graphene in a curved substrate</t>
  </si>
  <si>
    <t>Chen, Jia; He, Yan; Zhu, Weiling; Ouyang, Gang</t>
  </si>
  <si>
    <t>https://www.webofscience.com/api/gateway?GWVersion=2&amp;SrcAuth=InCites&amp;SrcApp=tsm_test&amp;DestApp=WOS_CPL&amp;DestLinkType=FullRecord&amp;KeyUT=ISI:000583965200001</t>
  </si>
  <si>
    <t>WOS:000775510400007</t>
  </si>
  <si>
    <t>10.1371/journal.pone.0261355</t>
  </si>
  <si>
    <t>MEDLINE:34969048</t>
  </si>
  <si>
    <t>Law of coal caving behind the flexible shield support in pseudo-inclined working face</t>
  </si>
  <si>
    <t>Zhan, Qinjian; Shahani, Niaz Muhammad; Xue, Zhicheng; Li, Shengqiang</t>
  </si>
  <si>
    <t>https://www.webofscience.com/api/gateway?GWVersion=2&amp;SrcAuth=InCites&amp;SrcApp=tsm_test&amp;DestApp=WOS_CPL&amp;DestLinkType=FullRecord&amp;KeyUT=ISI:000775510400007</t>
  </si>
  <si>
    <t>WOS:001176672500001</t>
  </si>
  <si>
    <t>10.1016/j.cej.2024.149253</t>
  </si>
  <si>
    <t>Laser-assisted one-step fabrication of interlayer-spacing-regulated three-dimensional MXene-based micro-supercapacitors</t>
  </si>
  <si>
    <t>Zhu, Xiao-Dong; Ren, Cai-Yun; Liang, Yue; Liang, Xue; Lu, Nan; Zhang, Yong-Chao; Zhao, Yang; Gao, Jian</t>
  </si>
  <si>
    <t>https://www.webofscience.com/api/gateway?GWVersion=2&amp;SrcAuth=InCites&amp;SrcApp=tsm_test&amp;DestApp=WOS_CPL&amp;DestLinkType=FullRecord&amp;KeyUT=ISI:001176672500001</t>
  </si>
  <si>
    <t>WOS:001229012200001</t>
  </si>
  <si>
    <t>10.1039/d4ta01359j</t>
  </si>
  <si>
    <t>Laser-assisted fabrication of a 3D cross-linked V2CTx/rGO microelectrode for high-rate aqueous zinc-ion microbatteries</t>
  </si>
  <si>
    <t>Wu, Jiao; Liu, Long; Ren, Cai-Yun; Zhang, Yong-Chao; Gao, Jian; Zhu, Xiao-Dong</t>
  </si>
  <si>
    <t>14759-14768</t>
  </si>
  <si>
    <t>https://www.webofscience.com/api/gateway?GWVersion=2&amp;SrcAuth=InCites&amp;SrcApp=tsm_test&amp;DestApp=WOS_CPL&amp;DestLinkType=FullRecord&amp;KeyUT=ISI:001229012200001</t>
  </si>
  <si>
    <t>WOS:001153948100001</t>
  </si>
  <si>
    <t>10.1016/j.resconrec.2024.107413</t>
  </si>
  <si>
    <t>Kraft lignin-derived multi-porous carbon toward sustainable electro-Fenton treatment of emerging contaminants</t>
  </si>
  <si>
    <t>Zhang, Bei; Isobe, Toshihiro; Nabae, Yuta; Hu, Jiawei; Zhang, Yanrong; Song, Min; Wu, Yun; Chen, Baoliang; Fujii, Manabu</t>
  </si>
  <si>
    <t>RESOURCES CONSERVATION AND RECYCLING</t>
  </si>
  <si>
    <t>https://www.webofscience.com/api/gateway?GWVersion=2&amp;SrcAuth=InCites&amp;SrcApp=tsm_test&amp;DestApp=WOS_CPL&amp;DestLinkType=FullRecord&amp;KeyUT=ISI:001153948100001</t>
  </si>
  <si>
    <t>WOS:001140468600001</t>
  </si>
  <si>
    <t>10.3390/math12010137</t>
  </si>
  <si>
    <t>Kalman Filter for Linear Discrete-Time Rectangular Singular Systems Considering Causality</t>
  </si>
  <si>
    <t>Zheng, Jinhui; Wen, Chenglin; Liu, Weifeng</t>
  </si>
  <si>
    <t>https://www.webofscience.com/api/gateway?GWVersion=2&amp;SrcAuth=InCites&amp;SrcApp=tsm_test&amp;DestApp=WOS_CPL&amp;DestLinkType=FullRecord&amp;KeyUT=ISI:001140468600001</t>
  </si>
  <si>
    <t>WOS:001139234900001</t>
  </si>
  <si>
    <t>10.3390/foods13010059</t>
  </si>
  <si>
    <t>MEDLINE:38201087</t>
  </si>
  <si>
    <t>Is It Training Enough? Professional Competence in Catering Quality for University Food Canteen Employees</t>
  </si>
  <si>
    <t>https://www.webofscience.com/api/gateway?GWVersion=2&amp;SrcAuth=InCites&amp;SrcApp=tsm_test&amp;DestApp=WOS_CPL&amp;DestLinkType=FullRecord&amp;KeyUT=ISI:001139234900001</t>
  </si>
  <si>
    <t>WOS:000663121600011</t>
  </si>
  <si>
    <t>10.1016/j.tet.2021.132219</t>
  </si>
  <si>
    <t>Iodine-catalyzed tandem oxidative aromatization for the synthesis of meta-substituted alkoxybenzenes</t>
  </si>
  <si>
    <t>Jiang, Dahong; Jia, Xicheng; Zhang, Shuhua; Zhang, Zhihua; Li, Lei; Qiao, Yanhui</t>
  </si>
  <si>
    <t>https://www.webofscience.com/api/gateway?GWVersion=2&amp;SrcAuth=InCites&amp;SrcApp=tsm_test&amp;DestApp=WOS_CPL&amp;DestLinkType=FullRecord&amp;KeyUT=ISI:000663121600011</t>
  </si>
  <si>
    <t>WOS:000954835800003</t>
  </si>
  <si>
    <t>10.24200/sci.2022.59767.6412</t>
  </si>
  <si>
    <t>Investigation of the effect of arteriole clogging of the heart on the characteristics of intravenous blood ∼ow</t>
  </si>
  <si>
    <t>Long, W.; Margiana, R.; Al-qaim, Z. Haleem; Alkadir, O. K. A.; Parra, R. M. Romero; Kojan, A. Ghanbarzadeh</t>
  </si>
  <si>
    <t>SCIENTIA IRANICA</t>
  </si>
  <si>
    <t>30-38</t>
  </si>
  <si>
    <t>https://www.webofscience.com/api/gateway?GWVersion=2&amp;SrcAuth=InCites&amp;SrcApp=tsm_test&amp;DestApp=WOS_CPL&amp;DestLinkType=FullRecord&amp;KeyUT=ISI:000954835800003</t>
  </si>
  <si>
    <t>WOS:001148947500001</t>
  </si>
  <si>
    <t>10.1016/j.reactfunctpolym.2023.105737</t>
  </si>
  <si>
    <t>Intrinsically self-healing crosslinked elastomer with mechanically robust based on dynamic urea bond and hydrogen bond for smart humidity sensor</t>
  </si>
  <si>
    <t>Lu, Liwei; Sun, Xia; Guo, Aohuan; Yu, Hancheng; Yu, Caili; Zhou, Zhongqun; Zhang, Faai</t>
  </si>
  <si>
    <t>https://www.webofscience.com/api/gateway?GWVersion=2&amp;SrcAuth=InCites&amp;SrcApp=tsm_test&amp;DestApp=WOS_CPL&amp;DestLinkType=FullRecord&amp;KeyUT=ISI:001148947500001</t>
  </si>
  <si>
    <t>WOS:001249281800042</t>
  </si>
  <si>
    <t>10.1109/JSEN.2023.3342051</t>
  </si>
  <si>
    <t>Internal and External Double-Cycle High-Order Kalman Filter Design</t>
  </si>
  <si>
    <t>Sun, Xiaohui; He, Xiao; Wu, Xinyu; Wen, Chenglin</t>
  </si>
  <si>
    <t>3380-3393</t>
  </si>
  <si>
    <t>https://www.webofscience.com/api/gateway?GWVersion=2&amp;SrcAuth=InCites&amp;SrcApp=tsm_test&amp;DestApp=WOS_CPL&amp;DestLinkType=FullRecord&amp;KeyUT=ISI:001249281800042</t>
  </si>
  <si>
    <t>WOS:001243040000092</t>
  </si>
  <si>
    <t>https://www.webofscience.com/api/gateway?GWVersion=2&amp;SrcAuth=InCites&amp;SrcApp=tsm_test&amp;DestApp=WOS_CPL&amp;DestLinkType=FullRecord&amp;KeyUT=ISI:001243040000092</t>
  </si>
  <si>
    <t>WOS:000877311100001</t>
  </si>
  <si>
    <t>10.1088/1674-1056/ac7b1c</t>
  </si>
  <si>
    <t>Interface modulated electron mobility enhancement in core-shell nanowires</t>
  </si>
  <si>
    <t>He, Yan; Xu, Hua-Kai; Ouyang, Gang</t>
  </si>
  <si>
    <t>https://www.webofscience.com/api/gateway?GWVersion=2&amp;SrcAuth=InCites&amp;SrcApp=tsm_test&amp;DestApp=WOS_CPL&amp;DestLinkType=FullRecord&amp;KeyUT=ISI:000877311100001</t>
  </si>
  <si>
    <t>WOS:000540233100004</t>
  </si>
  <si>
    <t>10.1007/s00339-020-03676-2</t>
  </si>
  <si>
    <t>Interface confinement on the exciton recombination in thin CdS/ZnO shell/core nanowires</t>
  </si>
  <si>
    <t>APPLIED PHYSICS A-MATERIALS SCIENCE &amp; PROCESSING</t>
  </si>
  <si>
    <t>https://www.webofscience.com/api/gateway?GWVersion=2&amp;SrcAuth=InCites&amp;SrcApp=tsm_test&amp;DestApp=WOS_CPL&amp;DestLinkType=FullRecord&amp;KeyUT=ISI:000540233100004</t>
  </si>
  <si>
    <t>WOS:001248318000005</t>
  </si>
  <si>
    <t>10.12989/sss.2023.32.5.365</t>
  </si>
  <si>
    <t>Intelligent optimal grey evolutionary algorithm for structural control and analysis</t>
  </si>
  <si>
    <t>https://www.webofscience.com/api/gateway?GWVersion=2&amp;SrcAuth=InCites&amp;SrcApp=tsm_test&amp;DestApp=WOS_CPL&amp;DestLinkType=FullRecord&amp;KeyUT=ISI:001248318000005</t>
  </si>
  <si>
    <t>WOS:001152808400001</t>
  </si>
  <si>
    <t>10.3390/plants13020280</t>
  </si>
  <si>
    <t>MEDLINE:38256833</t>
  </si>
  <si>
    <t>Integrative Analysis of Oleosin Genes Provides Insights into Lineage-Specific Family Evolution in Brassicales</t>
  </si>
  <si>
    <t>Zou, Zhi; Zhang, Li; Zhao, Yongguo; Dmitriev, Alexey A.</t>
  </si>
  <si>
    <t>PLANTS-BASEL</t>
  </si>
  <si>
    <t>https://www.webofscience.com/api/gateway?GWVersion=2&amp;SrcAuth=InCites&amp;SrcApp=tsm_test&amp;DestApp=WOS_CPL&amp;DestLinkType=FullRecord&amp;KeyUT=ISI:001152808400001</t>
  </si>
  <si>
    <t>WOS:001226151200001</t>
  </si>
  <si>
    <t>10.1016/j.ecolind.2024.112030</t>
  </si>
  <si>
    <t>Integrating technical and societal strategies in Nature-based Solutions for urban flood mitigation in Guangzhou, a heritage city</t>
  </si>
  <si>
    <t>Su, Jin; Wang, Mo; Zhang, Dongqing; Yuan, Haojun; Zhou, Shiqi; Wang, Yuankai; Razi, Mohd Adib Mohammad</t>
  </si>
  <si>
    <t>https://www.webofscience.com/api/gateway?GWVersion=2&amp;SrcAuth=InCites&amp;SrcApp=tsm_test&amp;DestApp=WOS_CPL&amp;DestLinkType=FullRecord&amp;KeyUT=ISI:001226151200001</t>
  </si>
  <si>
    <t>WOS:001171473900001</t>
  </si>
  <si>
    <t>10.1016/j.jcis.2024.01.136</t>
  </si>
  <si>
    <t>MEDLINE:38271808</t>
  </si>
  <si>
    <t>Integrating photothermal and plasmonic catalysis induced by near-infrared light for efficient reduction of 4-nitrophenol</t>
  </si>
  <si>
    <t>Li, Xiangming; Sun, Bo; Chen, Qingpeng; Lee, Hiang Kwee; Shi, Bo; Ren, Hegang; Li, Haitao; Ma, Zequn; Fu, Meng</t>
  </si>
  <si>
    <t>726-734</t>
  </si>
  <si>
    <t>https://www.webofscience.com/api/gateway?GWVersion=2&amp;SrcAuth=InCites&amp;SrcApp=tsm_test&amp;DestApp=WOS_CPL&amp;DestLinkType=FullRecord&amp;KeyUT=ISI:001171473900001</t>
  </si>
  <si>
    <t>WOS:001174578200001</t>
  </si>
  <si>
    <t>10.1002/eem2.12724</t>
  </si>
  <si>
    <t>Insights into the Origins of Solar-Assisted Electrochemical Water Oxidation in Allotropic Co5.47N/CoN Heterojunctions</t>
  </si>
  <si>
    <t>Liu, Sirui; Gao, Qiong; Geng, Bo; Wu, Lili; Xu, Zhikun; Ma, Xinzhi; Liu, Shijie; Li, Boquan; Zhang, Mingyi; Zhang, Lirong; Zhang, Xitian</t>
  </si>
  <si>
    <t>https://www.webofscience.com/api/gateway?GWVersion=2&amp;SrcAuth=InCites&amp;SrcApp=tsm_test&amp;DestApp=WOS_CPL&amp;DestLinkType=FullRecord&amp;KeyUT=ISI:001174578200001</t>
  </si>
  <si>
    <t>WOS:001023852100001</t>
  </si>
  <si>
    <t>10.1080/15567036.2023.2230925</t>
  </si>
  <si>
    <t>Insights into multi-stage mild co-carbonization of different fluidized catalytic cracking slurry oil narrow fractions</t>
  </si>
  <si>
    <t>Lin, Cunhui; Zheng, Kunyuan; Duan, Linhai; Zeng, Xingye; Shan, Shufeng; Zhao, Yingqiu</t>
  </si>
  <si>
    <t>8837-8847</t>
  </si>
  <si>
    <t>https://www.webofscience.com/api/gateway?GWVersion=2&amp;SrcAuth=InCites&amp;SrcApp=tsm_test&amp;DestApp=WOS_CPL&amp;DestLinkType=FullRecord&amp;KeyUT=ISI:001023852100001</t>
  </si>
  <si>
    <t>WOS:001245169000001</t>
  </si>
  <si>
    <t>10.1016/j.jcis.2024.05.159</t>
  </si>
  <si>
    <t>MEDLINE:38788420</t>
  </si>
  <si>
    <t>Insights into copper(I) phenylacetylide with in-situ transformation of oxygen and enhanced visible-light response for water decontamination: Cu-O bond promotes exciton dissociation and charge transfer</t>
  </si>
  <si>
    <t>Lin, Zili; Xiao, Zhenjun; Liu, Yang; Wang, Yishun; Chen, Shuyue; Zhang, Jinfan; Chen, Yingyi; Zhang, Xiaoyu; Zhang, Ge; Li, Daguang; Lv, Wenying; Chen, Ping; Liu, Guoguang</t>
  </si>
  <si>
    <t>https://www.webofscience.com/api/gateway?GWVersion=2&amp;SrcAuth=InCites&amp;SrcApp=tsm_test&amp;DestApp=WOS_CPL&amp;DestLinkType=FullRecord&amp;KeyUT=ISI:001245169000001</t>
  </si>
  <si>
    <t>WOS:001217998000001</t>
  </si>
  <si>
    <t>10.1016/j.jwpe.2024.105111</t>
  </si>
  <si>
    <t>Insight into an efficient microalgae co-culture system for biogas slurry treatment: Nutrients recovery and valuable biomass production</t>
  </si>
  <si>
    <t>Zhou, Lingling; Niu, Xiaojun; Zhang, Dongqing; Tao, Chunyang; Liu, Yuejin; Li, Kai; Lin, Zitao; Liu, Yongxin; Lin, Yu</t>
  </si>
  <si>
    <t>https://www.webofscience.com/api/gateway?GWVersion=2&amp;SrcAuth=InCites&amp;SrcApp=tsm_test&amp;DestApp=WOS_CPL&amp;DestLinkType=FullRecord&amp;KeyUT=ISI:001217998000001</t>
  </si>
  <si>
    <t>WOS:000769174800001</t>
  </si>
  <si>
    <t>10.3390/en15051805</t>
  </si>
  <si>
    <t>Insight into Geochemical Significance of NO Compounds in Lacustrine Shale Source Rocks by FT-ICR MS</t>
  </si>
  <si>
    <t>Ji, Hong; Li, Sumei; Zhang, Hongan; Pang, Xiongqi; Xu, Tianwu</t>
  </si>
  <si>
    <t>https://www.webofscience.com/api/gateway?GWVersion=2&amp;SrcAuth=InCites&amp;SrcApp=tsm_test&amp;DestApp=WOS_CPL&amp;DestLinkType=FullRecord&amp;KeyUT=ISI:000769174800001</t>
  </si>
  <si>
    <t>WOS:001056874400001</t>
  </si>
  <si>
    <t>10.3390/s23167223</t>
  </si>
  <si>
    <t>MEDLINE:37631759</t>
  </si>
  <si>
    <t>Innovative DMHS Algorithm Application in Wireless Sensor Networks for Efficient Routing in High-Risk Environments</t>
  </si>
  <si>
    <t>Ma, Yuanjia; Deng, Xiangwu</t>
  </si>
  <si>
    <t>https://www.webofscience.com/api/gateway?GWVersion=2&amp;SrcAuth=InCites&amp;SrcApp=tsm_test&amp;DestApp=WOS_CPL&amp;DestLinkType=FullRecord&amp;KeyUT=ISI:001056874400001</t>
  </si>
  <si>
    <t>WOS:001237459600001</t>
  </si>
  <si>
    <t>10.1016/j.algal.2024.103513</t>
  </si>
  <si>
    <t>Inhibitory effect of malonic acid on Microcystis aeruginosa : Cell morphology, oxidative stress and gene expression</t>
  </si>
  <si>
    <t>Tao, Chunyang; Niu, Xiaojun; Zhang, Dongqing; Liu, Yuejin; Zhou, Lingling; Han, Yunhao; Mo, Yujing; Wu, Kaixin; Lin, Yu; Lin, Zhang</t>
  </si>
  <si>
    <t>https://www.webofscience.com/api/gateway?GWVersion=2&amp;SrcAuth=InCites&amp;SrcApp=tsm_test&amp;DestApp=WOS_CPL&amp;DestLinkType=FullRecord&amp;KeyUT=ISI:001237459600001</t>
  </si>
  <si>
    <t>WOS:001148746500001</t>
  </si>
  <si>
    <t>10.32604/cmes.2023.044313</t>
  </si>
  <si>
    <t>Influences of Co-Flow and Counter-Flow Modes of Reactant Flow Arrangement on a PEMFC at Start-Up</t>
  </si>
  <si>
    <t>Shao, Qianqian; Wang, Min; Xu, Nuo</t>
  </si>
  <si>
    <t>1337-1356</t>
  </si>
  <si>
    <t>https://www.webofscience.com/api/gateway?GWVersion=2&amp;SrcAuth=InCites&amp;SrcApp=tsm_test&amp;DestApp=WOS_CPL&amp;DestLinkType=FullRecord&amp;KeyUT=ISI:001148746500001</t>
  </si>
  <si>
    <t>WOS:001180788600001</t>
  </si>
  <si>
    <t>10.3390/math12050757</t>
  </si>
  <si>
    <t>Inferencing Space Travel Pricing from Mathematics of General Relativity Theory, Accounting Equation, and Economic Functions</t>
  </si>
  <si>
    <t>Peng, Kang-Lin; Xue, Xunyue; Yu, Liqiong; Ren, Yixin</t>
  </si>
  <si>
    <t>https://www.webofscience.com/api/gateway?GWVersion=2&amp;SrcAuth=InCites&amp;SrcApp=tsm_test&amp;DestApp=WOS_CPL&amp;DestLinkType=FullRecord&amp;KeyUT=ISI:001180788600001</t>
  </si>
  <si>
    <t>WOS:001184901400001</t>
  </si>
  <si>
    <t>10.1002/smll.202311249</t>
  </si>
  <si>
    <t>MEDLINE:38482932</t>
  </si>
  <si>
    <t>In Situ Implanting ZrW2O7(OH)2(H2O)2 Nanorods into Hierarchical Functionalized Metal-Organic Framework via Solvent-Free Approach for Upgrading Catalytic Performance</t>
  </si>
  <si>
    <t>Ye, Gan; Shi, Guangming; Wang, Hanlu; Zeng, Xingye; Wu, Lei; Zhou, Jun; Zhang, Qiuli; Wei, Jinshan; Li, Zhiming; Nie, Long; Wang, Jin</t>
  </si>
  <si>
    <t>https://www.webofscience.com/api/gateway?GWVersion=2&amp;SrcAuth=InCites&amp;SrcApp=tsm_test&amp;DestApp=WOS_CPL&amp;DestLinkType=FullRecord&amp;KeyUT=ISI:001184901400001</t>
  </si>
  <si>
    <t>WOS:001174323600002</t>
  </si>
  <si>
    <t>10.1038/s41598-024-53455-9</t>
  </si>
  <si>
    <t>MEDLINE:38368482</t>
  </si>
  <si>
    <t>Improving the risk management process in quality management systems of higher education</t>
  </si>
  <si>
    <t>Bazaluk, Oleg; Pavlychenko, Artem; Yavorska, Olena; Nesterova, Olha; Tsopa, Vitaliy; Cheberiachko, Serhii; Deryugin, Oleg; Lozynskyi, Vasyl</t>
  </si>
  <si>
    <t>https://www.webofscience.com/api/gateway?GWVersion=2&amp;SrcAuth=InCites&amp;SrcApp=tsm_test&amp;DestApp=WOS_CPL&amp;DestLinkType=FullRecord&amp;KeyUT=ISI:001174323600002</t>
  </si>
  <si>
    <t>WOS:000761870300002</t>
  </si>
  <si>
    <t>10.1007/s00521-022-06988-x</t>
  </si>
  <si>
    <t>Improving actor-critic structure by relatively optimal historical information for discrete system</t>
  </si>
  <si>
    <t>Zhang, Xinyu; Li, Weidong; Zhu, Xiaoke; Jing, Xiao-Yuan</t>
  </si>
  <si>
    <t>10023-10037</t>
  </si>
  <si>
    <t>https://www.webofscience.com/api/gateway?GWVersion=2&amp;SrcAuth=InCites&amp;SrcApp=tsm_test&amp;DestApp=WOS_CPL&amp;DestLinkType=FullRecord&amp;KeyUT=ISI:000761870300002</t>
  </si>
  <si>
    <t>WOS:001035210500001</t>
  </si>
  <si>
    <t>10.3390/catal13071142</t>
  </si>
  <si>
    <t>Improving Separation Efficiency of Photogenerated Charges through Combination of Conductive Polythiophene for Selective Production of CH4</t>
  </si>
  <si>
    <t>Deng, Yiqiang; Tu, Lingxiao; Wang, Ping; Chen, Shijian; Zhang, Man; Xu, Yong; Dai, Weili</t>
  </si>
  <si>
    <t>https://www.webofscience.com/api/gateway?GWVersion=2&amp;SrcAuth=InCites&amp;SrcApp=tsm_test&amp;DestApp=WOS_CPL&amp;DestLinkType=FullRecord&amp;KeyUT=ISI:001035210500001</t>
  </si>
  <si>
    <t>WOS:001236759900001</t>
  </si>
  <si>
    <t>10.1016/j.diamond.2024.111132</t>
  </si>
  <si>
    <t>Improved properties of CoFe2O4@rGO/PVDF composites prepared through a solution-mixing approach</t>
  </si>
  <si>
    <t>Xiao, Jian-wu; Lin, Bo; Bao, Guo-Cui; Li, Jing-Min; Gu, Wei-Kun; He, Fu-An; Xu, Jing-shui; Lam, Kwok-Ho</t>
  </si>
  <si>
    <t>https://www.webofscience.com/api/gateway?GWVersion=2&amp;SrcAuth=InCites&amp;SrcApp=tsm_test&amp;DestApp=WOS_CPL&amp;DestLinkType=FullRecord&amp;KeyUT=ISI:001236759900001</t>
  </si>
  <si>
    <t>WOS:001127268500020</t>
  </si>
  <si>
    <t>10.1038/s41598-023-48664-7</t>
  </si>
  <si>
    <t>MEDLINE:38081896</t>
  </si>
  <si>
    <t>Improved Retinex algorithm for low illumination image enhancement in the chemical plant area</t>
  </si>
  <si>
    <t>Wang, Xin; Hu, Shaolin; Li, Jichao</t>
  </si>
  <si>
    <t>https://www.webofscience.com/api/gateway?GWVersion=2&amp;SrcAuth=InCites&amp;SrcApp=tsm_test&amp;DestApp=WOS_CPL&amp;DestLinkType=FullRecord&amp;KeyUT=ISI:001127268500020</t>
  </si>
  <si>
    <t>WOS:000836084200005</t>
  </si>
  <si>
    <t>10.1007/s11042-022-13603-7</t>
  </si>
  <si>
    <t>Image segmentation application based on the normal cloud model</t>
  </si>
  <si>
    <t>Liu, Jixin; Tang, Linlin; Tian, Yu; Cao, Yue</t>
  </si>
  <si>
    <t>6097-6126</t>
  </si>
  <si>
    <t>https://www.webofscience.com/api/gateway?GWVersion=2&amp;SrcAuth=InCites&amp;SrcApp=tsm_test&amp;DestApp=WOS_CPL&amp;DestLinkType=FullRecord&amp;KeyUT=ISI:000836084200005</t>
  </si>
  <si>
    <t>WOS:001104555200001</t>
  </si>
  <si>
    <t>10.20937/RICA.54601</t>
  </si>
  <si>
    <t>IMPROVED PREDICTION METHOD FOR GAS HYDRATE SATURATION IN SEA AREAS</t>
  </si>
  <si>
    <t>Bao, Xiangsheng; Du, Zengli; Meng, Sen; Zhou, Haiyan; Ma, Feiyan; Lin, Chunmin; Liu, Cunge; Li, Yecheng</t>
  </si>
  <si>
    <t>REVISTA INTERNACIONAL DE CONTAMINACION AMBIENTAL</t>
  </si>
  <si>
    <t>139-148</t>
  </si>
  <si>
    <t>https://www.webofscience.com/api/gateway?GWVersion=2&amp;SrcAuth=InCites&amp;SrcApp=tsm_test&amp;DestApp=WOS_CPL&amp;DestLinkType=FullRecord&amp;KeyUT=ISI:001104555200001</t>
  </si>
  <si>
    <t>WOS:001246655000001</t>
  </si>
  <si>
    <t>10.1016/j.solener.2024.112620</t>
  </si>
  <si>
    <t>How the urban morphology affects the suitable solar energy techniques and performance: A block-scale study based on the typological method in Macau</t>
  </si>
  <si>
    <t>Yang, Ying; Hsieh, Chun-Ming; Wu, Xue-Ying</t>
  </si>
  <si>
    <t>SOLAR ENERGY</t>
  </si>
  <si>
    <t>https://www.webofscience.com/api/gateway?GWVersion=2&amp;SrcAuth=InCites&amp;SrcApp=tsm_test&amp;DestApp=WOS_CPL&amp;DestLinkType=FullRecord&amp;KeyUT=ISI:001246655000001</t>
  </si>
  <si>
    <t>WOS:001153068300001</t>
  </si>
  <si>
    <t>10.3390/toxics12010084</t>
  </si>
  <si>
    <t>MEDLINE:38251039</t>
  </si>
  <si>
    <t>Historical Occurrence and Composition of Novel Brominated Flame Retardants and Dechlorane Plus in Sediments from an Electronic Waste Recycling Site in South China</t>
  </si>
  <si>
    <t>Huang, Chenchen; Zeng, Yanhong; Liu, Yin-E; Zhang, Yanting; Guo, Jian; Luo, Xiaojun; Mai, Bixian</t>
  </si>
  <si>
    <t>https://www.webofscience.com/api/gateway?GWVersion=2&amp;SrcAuth=InCites&amp;SrcApp=tsm_test&amp;DestApp=WOS_CPL&amp;DestLinkType=FullRecord&amp;KeyUT=ISI:001153068300001</t>
  </si>
  <si>
    <t>WOS:001198238500007</t>
  </si>
  <si>
    <t>10.1371/journal.pone.0300653</t>
  </si>
  <si>
    <t>MEDLINE:38557860</t>
  </si>
  <si>
    <t>Highly efficient photonic radar by incorporating MDM-WDM and machine learning classifiers under adverse weather conditions</t>
  </si>
  <si>
    <t>Chaudhary, Sushank; Sharma, Abhishek; Singh, Kuldeep; Khichar, Sunita; Malhotra, Jyoteesh</t>
  </si>
  <si>
    <t>https://www.webofscience.com/api/gateway?GWVersion=2&amp;SrcAuth=InCites&amp;SrcApp=tsm_test&amp;DestApp=WOS_CPL&amp;DestLinkType=FullRecord&amp;KeyUT=ISI:001198238500007</t>
  </si>
  <si>
    <t>WOS:001030448400002</t>
  </si>
  <si>
    <t>10.1007/s10489-023-04530-7</t>
  </si>
  <si>
    <t>High-dimensional causal discovery based on heuristic causal partitioning</t>
  </si>
  <si>
    <t>Hong, Yinghan; Guo, Junping; Mai, Guizhen; Lin, Yingqing; Zhang, Hao; Hao, Zhifeng; Zheng, Gengzhong</t>
  </si>
  <si>
    <t>23768-23796</t>
  </si>
  <si>
    <t>https://www.webofscience.com/api/gateway?GWVersion=2&amp;SrcAuth=InCites&amp;SrcApp=tsm_test&amp;DestApp=WOS_CPL&amp;DestLinkType=FullRecord&amp;KeyUT=ISI:001030448400002</t>
  </si>
  <si>
    <t>WOS:001176580600001</t>
  </si>
  <si>
    <t>10.1021/acs.macromol.3c02202</t>
  </si>
  <si>
    <t>High-Toughness and Intrinsically Self-Healing Cross-Linked Polyurea Elastomers with Dynamic Sextuple H-Bonds</t>
  </si>
  <si>
    <t>Lu, Liwei; Xu, Jianben; Li, Jiongchao; Xing, Yuedong; Zhou, Zhongqun; Zhang, Faai</t>
  </si>
  <si>
    <t>MACROMOLECULES</t>
  </si>
  <si>
    <t>2100-2109</t>
  </si>
  <si>
    <t>https://www.webofscience.com/api/gateway?GWVersion=2&amp;SrcAuth=InCites&amp;SrcApp=tsm_test&amp;DestApp=WOS_CPL&amp;DestLinkType=FullRecord&amp;KeyUT=ISI:001176580600001</t>
  </si>
  <si>
    <t>WOS:001231499500001</t>
  </si>
  <si>
    <t>10.3390/sym16050617</t>
  </si>
  <si>
    <t>High-Order Extended Kalman Filter for State Estimation of Nonlinear Systems</t>
  </si>
  <si>
    <t>Ding, Linwang; Wen, Chenglin</t>
  </si>
  <si>
    <t>https://www.webofscience.com/api/gateway?GWVersion=2&amp;SrcAuth=InCites&amp;SrcApp=tsm_test&amp;DestApp=WOS_CPL&amp;DestLinkType=FullRecord&amp;KeyUT=ISI:001231499500001</t>
  </si>
  <si>
    <t>WOS:001199532100001</t>
  </si>
  <si>
    <t>10.1016/j.micromeso.2024.113053</t>
  </si>
  <si>
    <t>High removal of methyl blue over copper mixed-triazolate MOF by both adsorption and photodegradation from aqueous solution</t>
  </si>
  <si>
    <t>Zhang, Wenmei; Chen, Tianying; Guo, Penghu; Zhang, Wenhua; Yang, Guang</t>
  </si>
  <si>
    <t>https://www.webofscience.com/api/gateway?GWVersion=2&amp;SrcAuth=InCites&amp;SrcApp=tsm_test&amp;DestApp=WOS_CPL&amp;DestLinkType=FullRecord&amp;KeyUT=ISI:001199532100001</t>
  </si>
  <si>
    <t>WOS:001232946700001</t>
  </si>
  <si>
    <t>10.1039/d4cc01454e</t>
  </si>
  <si>
    <t>MEDLINE:38805194</t>
  </si>
  <si>
    <t>Hierarchical porous amorphous metal-organic frameworks constructed from ZnO/MOF glass composites</t>
  </si>
  <si>
    <t>Feng, Ying; Wu, Jia-Xuan; Mo, Yi-Hong; Liu, Shuai; Cai, Song-Liang; Zhang, Wei-Guang; Fan, Jun; Zheng, Sheng-Run</t>
  </si>
  <si>
    <t>6190-6193</t>
  </si>
  <si>
    <t>https://www.webofscience.com/api/gateway?GWVersion=2&amp;SrcAuth=InCites&amp;SrcApp=tsm_test&amp;DestApp=WOS_CPL&amp;DestLinkType=FullRecord&amp;KeyUT=ISI:001232946700001</t>
  </si>
  <si>
    <t>WOS:000410921900004</t>
  </si>
  <si>
    <t>10.1186/s13660-017-1498-5</t>
  </si>
  <si>
    <t>MEDLINE:28983181</t>
  </si>
  <si>
    <t>Hardy's inequalities for the twisted convolution with Laguerre functions</t>
  </si>
  <si>
    <t>https://www.webofscience.com/api/gateway?GWVersion=2&amp;SrcAuth=InCites&amp;SrcApp=tsm_test&amp;DestApp=WOS_CPL&amp;DestLinkType=FullRecord&amp;KeyUT=ISI:000410921900004</t>
  </si>
  <si>
    <t>WOS:000477041700002</t>
  </si>
  <si>
    <t>10.1007/s11118-018-9707-5</t>
  </si>
  <si>
    <t>Hardy's Inequalities for the Heisenberg Group</t>
  </si>
  <si>
    <t>Xiao, Jinsen; He, Jianxun; Fan, Xingya</t>
  </si>
  <si>
    <t>POTENTIAL ANALYSIS</t>
  </si>
  <si>
    <t>165-177</t>
  </si>
  <si>
    <t>https://www.webofscience.com/api/gateway?GWVersion=2&amp;SrcAuth=InCites&amp;SrcApp=tsm_test&amp;DestApp=WOS_CPL&amp;DestLinkType=FullRecord&amp;KeyUT=ISI:000477041700002</t>
  </si>
  <si>
    <t>WOS:000862761500035</t>
  </si>
  <si>
    <t>HYDROCARBON OCCURRENCE AND ACCUMULATION CONDITIONS FOR LITHOLOGICAL RESERVOIR OF PUWEI AREA DONGPU DEPRESSION CHINA</t>
  </si>
  <si>
    <t>Ji, Hong; Li, Sumei; Wan, Zhonghua; Pang, Xiongqi; Xu, Tianwu; Zhou, Yongshui; Wang, Chengwang</t>
  </si>
  <si>
    <t>9600-9611</t>
  </si>
  <si>
    <t>https://www.webofscience.com/api/gateway?GWVersion=2&amp;SrcAuth=InCites&amp;SrcApp=tsm_test&amp;DestApp=WOS_CPL&amp;DestLinkType=FullRecord&amp;KeyUT=ISI:000862761500035</t>
  </si>
  <si>
    <t>WOS:001216841500004</t>
  </si>
  <si>
    <t>10.1007/s13132-024-02025-5</t>
  </si>
  <si>
    <t>Green Gentrification and Urban Parks: Exploring the Complex Dynamics of Commercial Transformation</t>
  </si>
  <si>
    <t>Wang, Lu; Zhou, Junling; Wang, Pohsun; Pan, Chen; Li, Haibo</t>
  </si>
  <si>
    <t>JOURNAL OF THE KNOWLEDGE ECONOMY</t>
  </si>
  <si>
    <t>https://www.webofscience.com/api/gateway?GWVersion=2&amp;SrcAuth=InCites&amp;SrcApp=tsm_test&amp;DestApp=WOS_CPL&amp;DestLinkType=FullRecord&amp;KeyUT=ISI:001216841500004</t>
  </si>
  <si>
    <t>WOS:000968249300001</t>
  </si>
  <si>
    <t>10.1016/j.heliyon.2023.e13973</t>
  </si>
  <si>
    <t>MEDLINE:36873467</t>
  </si>
  <si>
    <t>Geochemical characteristics and implications of hydrocarbon in source rocks of Chagan Sag, Yin?e basin of Inner Mongolia</t>
  </si>
  <si>
    <t>Xiao, Wenjie; Ji, Hong; Huang, Guanghui</t>
  </si>
  <si>
    <t>https://www.webofscience.com/api/gateway?GWVersion=2&amp;SrcAuth=InCites&amp;SrcApp=tsm_test&amp;DestApp=WOS_CPL&amp;DestLinkType=FullRecord&amp;KeyUT=ISI:000968249300001</t>
  </si>
  <si>
    <t>WOS:001096432500001</t>
  </si>
  <si>
    <t>10.1111/pbi.14220</t>
  </si>
  <si>
    <t>MEDLINE:37921406</t>
  </si>
  <si>
    <t>Genomics of predictive radiation mutagenesis in oilseed rape: modifying seed oil composition</t>
  </si>
  <si>
    <t>Havlickova, Lenka; He, Zhesi; Berger, Madeleine; Wang, Lihong; Sandmann, Greta; Chew, Yen Peng; Yoshikawa, Guilherme V.; Lu, Guangyuan; Hu, Qiong; Banga, Surinder S.; Beaudoin, Frederic; Bancroft, Ian</t>
  </si>
  <si>
    <t>PLANT BIOTECHNOLOGY JOURNAL</t>
  </si>
  <si>
    <t>738-750</t>
  </si>
  <si>
    <t>https://www.webofscience.com/api/gateway?GWVersion=2&amp;SrcAuth=InCites&amp;SrcApp=tsm_test&amp;DestApp=WOS_CPL&amp;DestLinkType=FullRecord&amp;KeyUT=ISI:001096432500001</t>
  </si>
  <si>
    <t>WOS:001202534000001</t>
  </si>
  <si>
    <t>10.1016/j.chemolab.2024.105088</t>
  </si>
  <si>
    <t>Gaussian-Poisson Mixture Regression model for defects prediction in steelmaking</t>
  </si>
  <si>
    <t>Zhang, Xinmin; Li, Leqing; Zhang, Xueru; Song, Zhihuan; Qian, Jinchuan</t>
  </si>
  <si>
    <t>CHEMOMETRICS AND INTELLIGENT LABORATORY SYSTEMS</t>
  </si>
  <si>
    <t>https://www.webofscience.com/api/gateway?GWVersion=2&amp;SrcAuth=InCites&amp;SrcApp=tsm_test&amp;DestApp=WOS_CPL&amp;DestLinkType=FullRecord&amp;KeyUT=ISI:001202534000001</t>
  </si>
  <si>
    <t>WOS:000342263400006</t>
  </si>
  <si>
    <t>10.1016/j.ijleo.2014.06.044</t>
  </si>
  <si>
    <t>Fundamental and multipole solitons supported by one-dimensional multilayer photonic crystals potentials</t>
  </si>
  <si>
    <t>5062-5065</t>
  </si>
  <si>
    <t>https://www.webofscience.com/api/gateway?GWVersion=2&amp;SrcAuth=InCites&amp;SrcApp=tsm_test&amp;DestApp=WOS_CPL&amp;DestLinkType=FullRecord&amp;KeyUT=ISI:000342263400006</t>
  </si>
  <si>
    <t>WOS:001249743400001</t>
  </si>
  <si>
    <t>10.1002/slct.202401227</t>
  </si>
  <si>
    <t>Functionalized Zr-MOFs for Enhancing Flame Retardancy and Smoke Suppression Performance on TPU</t>
  </si>
  <si>
    <t>Yao, Qi; Li, Shaoquan; Ban, Jianfeng; Yang, Bo; Xu, Tiwen; Ren, Hegang; Huang, Yuxin</t>
  </si>
  <si>
    <t>https://www.webofscience.com/api/gateway?GWVersion=2&amp;SrcAuth=InCites&amp;SrcApp=tsm_test&amp;DestApp=WOS_CPL&amp;DestLinkType=FullRecord&amp;KeyUT=ISI:001249743400001</t>
  </si>
  <si>
    <t>WOS:001080649400001</t>
  </si>
  <si>
    <t>10.1177/1045389X231197731</t>
  </si>
  <si>
    <t>Free vibration of porous FG magneto-electro-elastic microbeams in the hygrothermal environment based on differential transformation method</t>
  </si>
  <si>
    <t>Zhang, Yuewen; Li, Yansong; Li, Shu</t>
  </si>
  <si>
    <t>JOURNAL OF INTELLIGENT MATERIAL SYSTEMS AND STRUCTURES</t>
  </si>
  <si>
    <t>253-269</t>
  </si>
  <si>
    <t>https://www.webofscience.com/api/gateway?GWVersion=2&amp;SrcAuth=InCites&amp;SrcApp=tsm_test&amp;DestApp=WOS_CPL&amp;DestLinkType=FullRecord&amp;KeyUT=ISI:001080649400001</t>
  </si>
  <si>
    <t>WOS:001177873100001</t>
  </si>
  <si>
    <t>10.1007/s00604-024-06262-y</t>
  </si>
  <si>
    <t>MEDLINE:38460000</t>
  </si>
  <si>
    <t>Fluorescence/electrochemical dual-mode strategy for Golgi protein 73 detection based on molybdenum disulfide/ferrocene/palladium nanoparticles and nitrogen-doped graphene quantum dots</t>
  </si>
  <si>
    <t>Li, Guiyin; Yan, Ruijie; Chen, Wei; Wu, Runqiang; Liang, Jintao; Chen, Jiejing; Zhou, Zhide</t>
  </si>
  <si>
    <t>https://www.webofscience.com/api/gateway?GWVersion=2&amp;SrcAuth=InCites&amp;SrcApp=tsm_test&amp;DestApp=WOS_CPL&amp;DestLinkType=FullRecord&amp;KeyUT=ISI:001177873100001</t>
  </si>
  <si>
    <t>WOS:001074730500001</t>
  </si>
  <si>
    <t>10.1016/j.saa.2023.123310</t>
  </si>
  <si>
    <t>MEDLINE:37678044</t>
  </si>
  <si>
    <t>Fluorescence-enhanced detection of hypochlorite based on in situ synthesis of functionalization-free carbon spheres</t>
  </si>
  <si>
    <t>Zhang, Qiang; Yuan, Chao; Wang, Lingxiao; Su, Pengchen; Yu, Long; Hao, Xiangyang; Wang, Suhua</t>
  </si>
  <si>
    <t>https://www.webofscience.com/api/gateway?GWVersion=2&amp;SrcAuth=InCites&amp;SrcApp=tsm_test&amp;DestApp=WOS_CPL&amp;DestLinkType=FullRecord&amp;KeyUT=ISI:001074730500001</t>
  </si>
  <si>
    <t>WOS:000671795300009</t>
  </si>
  <si>
    <t>10.11862/CJIC.2021.135</t>
  </si>
  <si>
    <t>Flower-like SnO2/Sn3O4 Microspheres with Heterojunction: Fabrication by Ti&lt;SUP&gt;4+&lt;/SUP&gt;-Doping and Photocatalytic Performance</t>
  </si>
  <si>
    <t>Zhang Meng-Fan; Li Fang; Zhang Zhen-Min; ZHOU Wan-qing; Zhou Wan-Qing; Liu Zhen; Yu Chang-Lin</t>
  </si>
  <si>
    <t>1227-1236</t>
  </si>
  <si>
    <t>https://www.webofscience.com/api/gateway?GWVersion=2&amp;SrcAuth=InCites&amp;SrcApp=tsm_test&amp;DestApp=WOS_CPL&amp;DestLinkType=FullRecord&amp;KeyUT=ISI:000671795300009</t>
  </si>
  <si>
    <t>WOS:001244430300001</t>
  </si>
  <si>
    <t>10.1016/j.jece.2024.113029</t>
  </si>
  <si>
    <t>Floatable photocatalysts: Design principles and application advances</t>
  </si>
  <si>
    <t>Dai, Liangli; Li, Bolin; Li, Zesheng; Yu, Changlin</t>
  </si>
  <si>
    <t>https://www.webofscience.com/api/gateway?GWVersion=2&amp;SrcAuth=InCites&amp;SrcApp=tsm_test&amp;DestApp=WOS_CPL&amp;DestLinkType=FullRecord&amp;KeyUT=ISI:001244430300001</t>
  </si>
  <si>
    <t>WOS:001015612300001</t>
  </si>
  <si>
    <t>10.3390/s23125642</t>
  </si>
  <si>
    <t>MEDLINE:37420808</t>
  </si>
  <si>
    <t>Fault Diagnosis of Rotating Machinery: A Highly Efficient and Lightweight Framework Based on a Temporal Convolutional Network and Broad Learning System</t>
  </si>
  <si>
    <t>https://www.webofscience.com/api/gateway?GWVersion=2&amp;SrcAuth=InCites&amp;SrcApp=tsm_test&amp;DestApp=WOS_CPL&amp;DestLinkType=FullRecord&amp;KeyUT=ISI:001015612300001</t>
  </si>
  <si>
    <t>WOS:001181889800001</t>
  </si>
  <si>
    <t>10.1021/acsomega.3c09143</t>
  </si>
  <si>
    <t>MEDLINE:38524421</t>
  </si>
  <si>
    <t>Failure Behavior and Fracture Evolution Mechanism of Coal with Fissures around Holes</t>
  </si>
  <si>
    <t>Wang, Zehua; Zhang, Hang</t>
  </si>
  <si>
    <t>12914-12926</t>
  </si>
  <si>
    <t>https://www.webofscience.com/api/gateway?GWVersion=2&amp;SrcAuth=InCites&amp;SrcApp=tsm_test&amp;DestApp=WOS_CPL&amp;DestLinkType=FullRecord&amp;KeyUT=ISI:001181889800001</t>
  </si>
  <si>
    <t>WOS:001130583400001</t>
  </si>
  <si>
    <t>10.3390/pr11123327</t>
  </si>
  <si>
    <t>Failure Analysis of an Elbow Tube Break in a Pyrolysis Furnace</t>
  </si>
  <si>
    <t>Guo, Fuping; Lyu, Yunrong; Lian, Weiqi; Duan, Zhihong; Yu, Wei</t>
  </si>
  <si>
    <t>https://www.webofscience.com/api/gateway?GWVersion=2&amp;SrcAuth=InCites&amp;SrcApp=tsm_test&amp;DestApp=WOS_CPL&amp;DestLinkType=FullRecord&amp;KeyUT=ISI:001130583400001</t>
  </si>
  <si>
    <t>WOS:001246854300001</t>
  </si>
  <si>
    <t>10.3390/nano14110943</t>
  </si>
  <si>
    <t>MEDLINE:38869568</t>
  </si>
  <si>
    <t>Facile Synthesis to Porous TiO2 Nanostructures at Low Temperature for Efficient Visible-Light Degradation of Tetracycline</t>
  </si>
  <si>
    <t>Lian, Peng; Qin, Aimiao; Liu, Zhisen; Ma, Hao; Liao, Lei; Zhang, Kaiyou; Li, Ning</t>
  </si>
  <si>
    <t>https://www.webofscience.com/api/gateway?GWVersion=2&amp;SrcAuth=InCites&amp;SrcApp=tsm_test&amp;DestApp=WOS_CPL&amp;DestLinkType=FullRecord&amp;KeyUT=ISI:001246854300001</t>
  </si>
  <si>
    <t>WOS:000545027300013</t>
  </si>
  <si>
    <t>10.5004/dwt.2020.25344</t>
  </si>
  <si>
    <t>Fabrication and characterization of a visible light-driven SrCO3-Ag2CO3 composite photocatalyst via a gas-phase co-precipitation route with CO2</t>
  </si>
  <si>
    <t>Yu, Changlin; Zhang, Mengdi; Fan, Qizhe; Yang, Kai; Xie, Wenyu; Huang, Weiya</t>
  </si>
  <si>
    <t>185-193</t>
  </si>
  <si>
    <t>https://www.webofscience.com/api/gateway?GWVersion=2&amp;SrcAuth=InCites&amp;SrcApp=tsm_test&amp;DestApp=WOS_CPL&amp;DestLinkType=FullRecord&amp;KeyUT=ISI:000545027300013</t>
  </si>
  <si>
    <t>WOS:001038940900019</t>
  </si>
  <si>
    <t>FACIAL EXPRESSION RECOGNITION ALGORITHM BASED ON DEEP LEARNING FOR STATIC AND DYNAMIC IMAGE</t>
  </si>
  <si>
    <t>Li, Qianqian; Cui, Delong; Peng, Zhiping; Li, Qirui; He, Jieguang; Qiu, Jinbo; Luo, Xinlong; Ou, Jiangtao; Fan, Chengyuan</t>
  </si>
  <si>
    <t>1387-1406</t>
  </si>
  <si>
    <t>https://www.webofscience.com/api/gateway?GWVersion=2&amp;SrcAuth=InCites&amp;SrcApp=tsm_test&amp;DestApp=WOS_CPL&amp;DestLinkType=FullRecord&amp;KeyUT=ISI:001038940900019</t>
  </si>
  <si>
    <t>WOS:001248546000001</t>
  </si>
  <si>
    <t>10.1016/j.mtcomm.2024.109368</t>
  </si>
  <si>
    <t>Exploring the ferroelectric photocatalytic potential of R3c-structured InVO3: A computational study</t>
  </si>
  <si>
    <t>He, Zu-Da; Tan, Ya-yi; Lu, Xue-Wei; Xu, Hua-Kai; Xu, Xiang -Fu; Che, You -Da; Yang, Xiao-Dong; Lai, Guo-Xia; Chen, Xing -Yuan</t>
  </si>
  <si>
    <t>https://www.webofscience.com/api/gateway?GWVersion=2&amp;SrcAuth=InCites&amp;SrcApp=tsm_test&amp;DestApp=WOS_CPL&amp;DestLinkType=FullRecord&amp;KeyUT=ISI:001248546000001</t>
  </si>
  <si>
    <t>WOS:001168149500003</t>
  </si>
  <si>
    <t>10.1007/s13132-024-01796-1</t>
  </si>
  <si>
    <t>Exploring the Impact of Geographic Factors on Urban Financial Innovation in China: Insights from the Banking, Insurance, and Securities Industries</t>
  </si>
  <si>
    <t>Lin, Lichao; Huang, Ziling; Pan, Chen; Wang, Xiaofeng</t>
  </si>
  <si>
    <t>https://www.webofscience.com/api/gateway?GWVersion=2&amp;SrcAuth=InCites&amp;SrcApp=tsm_test&amp;DestApp=WOS_CPL&amp;DestLinkType=FullRecord&amp;KeyUT=ISI:001168149500003</t>
  </si>
  <si>
    <t>WOS:001012098600001</t>
  </si>
  <si>
    <t>10.2147/RMHP.S410945</t>
  </si>
  <si>
    <t>MEDLINE:37342726</t>
  </si>
  <si>
    <t>Exploring the Application of "Internet Medical" to Epidemic Prevention and Control on Chinese Campus in the Post-Epidemic Era</t>
  </si>
  <si>
    <t>Ke, Chunliang; Zhang, Faqing</t>
  </si>
  <si>
    <t>RISK MANAGEMENT AND HEALTHCARE POLICY</t>
  </si>
  <si>
    <t>1093-1100</t>
  </si>
  <si>
    <t>https://www.webofscience.com/api/gateway?GWVersion=2&amp;SrcAuth=InCites&amp;SrcApp=tsm_test&amp;DestApp=WOS_CPL&amp;DestLinkType=FullRecord&amp;KeyUT=ISI:001012098600001</t>
  </si>
  <si>
    <t>WOS:001244209500001</t>
  </si>
  <si>
    <t>10.1016/j.physb.2024.416084</t>
  </si>
  <si>
    <t>Exploring ferroelectric and photovoltaic attributes of Pna2 1-LaWN 3 : A first-principles approach</t>
  </si>
  <si>
    <t>Lai, Guo-Xia; Huang, Ze-Jiang; Xu, Hua-Kai; Tian, Ya-Yi; Huang, Li-Fang; Xu, Xiang-Fu; Lu, Ji; Chen, Xing-Yuan; Cheng, Yun-Hua</t>
  </si>
  <si>
    <t>https://www.webofscience.com/api/gateway?GWVersion=2&amp;SrcAuth=InCites&amp;SrcApp=tsm_test&amp;DestApp=WOS_CPL&amp;DestLinkType=FullRecord&amp;KeyUT=ISI:001244209500001</t>
  </si>
  <si>
    <t>WOS:001210865500001</t>
  </si>
  <si>
    <t>10.1039/d4tc00352g</t>
  </si>
  <si>
    <t>Exploring centimeter-sized single crystals of a 2D Dion-Jacobson halide perovskite toward efficient X-ray detection</t>
  </si>
  <si>
    <t>Fan, Yipeng; Chen, Jiayi; Ouyang, Xinping; Zhang, Shuhua</t>
  </si>
  <si>
    <t>7062-7067</t>
  </si>
  <si>
    <t>https://www.webofscience.com/api/gateway?GWVersion=2&amp;SrcAuth=InCites&amp;SrcApp=tsm_test&amp;DestApp=WOS_CPL&amp;DestLinkType=FullRecord&amp;KeyUT=ISI:001210865500001</t>
  </si>
  <si>
    <t>WOS:001238497100001</t>
  </si>
  <si>
    <t>10.1007/s13132-024-02004-w</t>
  </si>
  <si>
    <t>Exploring Sustainability Dynamics in Chinese Folk Belief Consumer Behavior: A Quintuple Innovation Helix Approach</t>
  </si>
  <si>
    <t>Wang, Kuo-Yan; Yu, Jing; Chau, Ka-Yin; Chen, Jinchao</t>
  </si>
  <si>
    <t>https://www.webofscience.com/api/gateway?GWVersion=2&amp;SrcAuth=InCites&amp;SrcApp=tsm_test&amp;DestApp=WOS_CPL&amp;DestLinkType=FullRecord&amp;KeyUT=ISI:001238497100001</t>
  </si>
  <si>
    <t>WOS:001059131400001</t>
  </si>
  <si>
    <t>10.1039/d3en00443k</t>
  </si>
  <si>
    <t>Experimental and DFT investigations on adsorption-regeneration performance and deactivation mechanism over engineered carbon fiber: role of pore structure and functional groups</t>
  </si>
  <si>
    <t>Zhang, Weiping; Wang, Xiaoqin; Pan, Haiyong; Zeng, Xingye; Li, Guiying; Liu, Hongli; Kong, Jiejing; Zhao, Huijun; An, Taicheng</t>
  </si>
  <si>
    <t>2790-2798</t>
  </si>
  <si>
    <t>https://www.webofscience.com/api/gateway?GWVersion=2&amp;SrcAuth=InCites&amp;SrcApp=tsm_test&amp;DestApp=WOS_CPL&amp;DestLinkType=FullRecord&amp;KeyUT=ISI:001059131400001</t>
  </si>
  <si>
    <t>WOS:001207382400012</t>
  </si>
  <si>
    <t>10.3934/math.2024680</t>
  </si>
  <si>
    <t>Event-triggered impulsive control for second-order nonlinear multi-agent systems under DoS attacks</t>
  </si>
  <si>
    <t>Wang, Qiushi; Ren, Hongwei; Peng, Zhiping</t>
  </si>
  <si>
    <t>13998-14011</t>
  </si>
  <si>
    <t>https://www.webofscience.com/api/gateway?GWVersion=2&amp;SrcAuth=InCites&amp;SrcApp=tsm_test&amp;DestApp=WOS_CPL&amp;DestLinkType=FullRecord&amp;KeyUT=ISI:001207382400012</t>
  </si>
  <si>
    <t>WOS:001170663400001</t>
  </si>
  <si>
    <t>10.1016/j.neucom.2024.127239</t>
  </si>
  <si>
    <t>Event-triggered control strategy based on absolute velocity and relative position measurements for second-order nonlinear multi-agent systems under DoS attacks</t>
  </si>
  <si>
    <t>Tan, Guoliang; Ren, Hongwei; Zhang, Bo; Deng, Feiqi</t>
  </si>
  <si>
    <t>https://www.webofscience.com/api/gateway?GWVersion=2&amp;SrcAuth=InCites&amp;SrcApp=tsm_test&amp;DestApp=WOS_CPL&amp;DestLinkType=FullRecord&amp;KeyUT=ISI:001170663400001</t>
  </si>
  <si>
    <t>WOS:001230668400024</t>
  </si>
  <si>
    <t>10.1109/TIM.2024.3396852</t>
  </si>
  <si>
    <t>Estimation of Marine Oil Spill Surface Characteristics Based on Laser-Induced Fluorescence With IA-DBSCAN</t>
  </si>
  <si>
    <t>Sun, Qiankun; Liu, Weifeng; Wen, Chenglin; Cai, Lei</t>
  </si>
  <si>
    <t>IEEE TRANSACTIONS ON INSTRUMENTATION AND MEASUREMENT</t>
  </si>
  <si>
    <t>https://www.webofscience.com/api/gateway?GWVersion=2&amp;SrcAuth=InCites&amp;SrcApp=tsm_test&amp;DestApp=WOS_CPL&amp;DestLinkType=FullRecord&amp;KeyUT=ISI:001230668400024</t>
  </si>
  <si>
    <t>WOS:001210547400001</t>
  </si>
  <si>
    <t>10.3390/pr12040728</t>
  </si>
  <si>
    <t>Estimating the Influencing Factors of Gas-Water Relative Permeability in Condensate Gas Reservoirs under High-Temperature and High-Pressure Conditions</t>
  </si>
  <si>
    <t>Cui, Shuheng; Wu, Qilin; Wang, Zixuan</t>
  </si>
  <si>
    <t>https://www.webofscience.com/api/gateway?GWVersion=2&amp;SrcAuth=InCites&amp;SrcApp=tsm_test&amp;DestApp=WOS_CPL&amp;DestLinkType=FullRecord&amp;KeyUT=ISI:001210547400001</t>
  </si>
  <si>
    <t>WOS:000719530000001</t>
  </si>
  <si>
    <t>10.3390/su132111835</t>
  </si>
  <si>
    <t>Establishing a Sustainable Labor Market in Developing Countries: A Perspective of Generational Differences in Household Wage</t>
  </si>
  <si>
    <t>Li, Ding; Angeles Perez-Sanchez, Maria De Los; Yi, Shun; Parra-Lopez, Eduardo; Bu, Naipeng (Tom)</t>
  </si>
  <si>
    <t>https://www.webofscience.com/api/gateway?GWVersion=2&amp;SrcAuth=InCites&amp;SrcApp=tsm_test&amp;DestApp=WOS_CPL&amp;DestLinkType=FullRecord&amp;KeyUT=ISI:000719530000001</t>
  </si>
  <si>
    <t>WOS:000989630700045</t>
  </si>
  <si>
    <t>10.1038/s41598-023-33074-6</t>
  </si>
  <si>
    <t>MEDLINE:37041234</t>
  </si>
  <si>
    <t>Equivalence partition based morphological similarity clustering for large-scale time series</t>
  </si>
  <si>
    <t>Hu, Shaolin</t>
  </si>
  <si>
    <t>https://www.webofscience.com/api/gateway?GWVersion=2&amp;SrcAuth=InCites&amp;SrcApp=tsm_test&amp;DestApp=WOS_CPL&amp;DestLinkType=FullRecord&amp;KeyUT=ISI:000989630700045</t>
  </si>
  <si>
    <t>WOS:001068020800001</t>
  </si>
  <si>
    <t>10.1016/j.matlet.2023.134954</t>
  </si>
  <si>
    <t>Epitaxial growth of bilayer MoS2/MoSe2 heterostructure with high-responsivity enhanced by photogating effect</t>
  </si>
  <si>
    <t>Li, Fang; An, Yani; Yang, Tiefeng; Yu, Changlin</t>
  </si>
  <si>
    <t>https://www.webofscience.com/api/gateway?GWVersion=2&amp;SrcAuth=InCites&amp;SrcApp=tsm_test&amp;DestApp=WOS_CPL&amp;DestLinkType=FullRecord&amp;KeyUT=ISI:001068020800001</t>
  </si>
  <si>
    <t>WOS:000869060200007</t>
  </si>
  <si>
    <t>MEDLINE:36213023</t>
  </si>
  <si>
    <t>Environmental Policy Selection and Town Resident Satisfaction Assessment: Under Governance of Localism</t>
  </si>
  <si>
    <t>Wang, Kuo-Yan; Yu, Jing; Ning, Chia-Yang</t>
  </si>
  <si>
    <t>JOURNAL OF ENVIRONMENTAL AND PUBLIC HEALTH</t>
  </si>
  <si>
    <t>https://www.webofscience.com/api/gateway?GWVersion=2&amp;SrcAuth=InCites&amp;SrcApp=tsm_test&amp;DestApp=WOS_CPL&amp;DestLinkType=FullRecord&amp;KeyUT=ISI:000869060200007</t>
  </si>
  <si>
    <t>WOS:000481931900001</t>
  </si>
  <si>
    <t>Enhancing Mechanical and Thermal Properties of Polyurethane Rubber Reinforced with Polyethylene Glycol-g-Graphene Oxide</t>
  </si>
  <si>
    <t>Wang, Li; Fu, Wen; Peng, Wenlong; Xiao, Haotuo; Li, Shenglin; Huang, Jianning; Liu, Cuiwen</t>
  </si>
  <si>
    <t>https://www.webofscience.com/api/gateway?GWVersion=2&amp;SrcAuth=InCites&amp;SrcApp=tsm_test&amp;DestApp=WOS_CPL&amp;DestLinkType=FullRecord&amp;KeyUT=ISI:000481931900001</t>
  </si>
  <si>
    <t>WOS:001130314500001</t>
  </si>
  <si>
    <t>10.1016/j.cherd.2023.11.045</t>
  </si>
  <si>
    <t>Enhancement of flow characteristics in waxy crude oil under the influence of subtle magnetic fields</t>
  </si>
  <si>
    <t>Zhang, Bangliang; Shi, Wen; Li, Zupeng; Jing, Jiaqiang</t>
  </si>
  <si>
    <t>CHEMICAL ENGINEERING RESEARCH &amp; DESIGN</t>
  </si>
  <si>
    <t>120-128</t>
  </si>
  <si>
    <t>https://www.webofscience.com/api/gateway?GWVersion=2&amp;SrcAuth=InCites&amp;SrcApp=tsm_test&amp;DestApp=WOS_CPL&amp;DestLinkType=FullRecord&amp;KeyUT=ISI:001130314500001</t>
  </si>
  <si>
    <t>WOS:001180543500001</t>
  </si>
  <si>
    <t>10.1002/slct.202303285</t>
  </si>
  <si>
    <t>Enhanced Electrocatalytic Performances by Spatially Confined Aqueous Electrolytes</t>
  </si>
  <si>
    <t>Zhang, Jie; Cai, Dongxi; Li, Zesheng</t>
  </si>
  <si>
    <t>https://www.webofscience.com/api/gateway?GWVersion=2&amp;SrcAuth=InCites&amp;SrcApp=tsm_test&amp;DestApp=WOS_CPL&amp;DestLinkType=FullRecord&amp;KeyUT=ISI:001180543500001</t>
  </si>
  <si>
    <t>WOS:000747819700001</t>
  </si>
  <si>
    <t>10.3390/gels8010061</t>
  </si>
  <si>
    <t>MEDLINE:35049596</t>
  </si>
  <si>
    <t>Enhanced Antioxidant Activity of Fresh Fruits through Salicylic Acid/β-CD Hydroalcoholic Gels</t>
  </si>
  <si>
    <t>Yang, Zujin; Guan, Youliang; Ji, Hongbing</t>
  </si>
  <si>
    <t>GELS</t>
  </si>
  <si>
    <t>https://www.webofscience.com/api/gateway?GWVersion=2&amp;SrcAuth=InCites&amp;SrcApp=tsm_test&amp;DestApp=WOS_CPL&amp;DestLinkType=FullRecord&amp;KeyUT=ISI:000747819700001</t>
  </si>
  <si>
    <t>WOS:000903882200008</t>
  </si>
  <si>
    <t>10.1016/j.physe.2022.115559</t>
  </si>
  <si>
    <t>Electronic properties of graphene/CdX (X=S, Se, and Te) semiconductor heterostructure and a proposal of all-optical injection and detection of electron spins in graphene</t>
  </si>
  <si>
    <t>Zhou, Qingyun; Chen, Xingyuan; Xu, Xiangfu; Hou, Yusheng; Lai, Tianshu; Yao, Dao-Xin</t>
  </si>
  <si>
    <t>PHYSICA E-LOW-DIMENSIONAL SYSTEMS &amp; NANOSTRUCTURES</t>
  </si>
  <si>
    <t>https://www.webofscience.com/api/gateway?GWVersion=2&amp;SrcAuth=InCites&amp;SrcApp=tsm_test&amp;DestApp=WOS_CPL&amp;DestLinkType=FullRecord&amp;KeyUT=ISI:000903882200008</t>
  </si>
  <si>
    <t>WOS:001153802100001</t>
  </si>
  <si>
    <t>10.1016/j.colsurfa.2023.133114</t>
  </si>
  <si>
    <t>Efficient removal of antibiotic from aqueous solutions using adsorbent derived from zeolitic imidazolate framework-8</t>
  </si>
  <si>
    <t>Nhoysaykham, Manilath; Wu, Xin; Lin, Yan; Wu, Shaohua; Li, Xiang; Yang, Chunping</t>
  </si>
  <si>
    <t>https://www.webofscience.com/api/gateway?GWVersion=2&amp;SrcAuth=InCites&amp;SrcApp=tsm_test&amp;DestApp=WOS_CPL&amp;DestLinkType=FullRecord&amp;KeyUT=ISI:001153802100001</t>
  </si>
  <si>
    <t>WOS:001178947900001</t>
  </si>
  <si>
    <t>10.1016/j.ejpb.2024.114201</t>
  </si>
  <si>
    <t>MEDLINE:38309538</t>
  </si>
  <si>
    <t>Efficient cocrystal coformer screening based on a Machine learning Strategy: A case study for the preparation of imatinib cocrystal with enhanced physicochemical properties</t>
  </si>
  <si>
    <t>Liang, Xiaoxiao; Liu, Shiyuan; Li, Zebin; Deng, Yuehua; Jiang, Yanbin; Yang, Huaiyu</t>
  </si>
  <si>
    <t>EUROPEAN JOURNAL OF PHARMACEUTICS AND BIOPHARMACEUTICS</t>
  </si>
  <si>
    <t>https://www.webofscience.com/api/gateway?GWVersion=2&amp;SrcAuth=InCites&amp;SrcApp=tsm_test&amp;DestApp=WOS_CPL&amp;DestLinkType=FullRecord&amp;KeyUT=ISI:001178947900001</t>
  </si>
  <si>
    <t>WOS:000856769800001</t>
  </si>
  <si>
    <t>10.3390/nano12183250</t>
  </si>
  <si>
    <t>MEDLINE:36145038</t>
  </si>
  <si>
    <t>Efficient Removal of Cr(VI) Ions in Petrochemical Wastewater Using Fe3O4@Saccharomyces cerevisiae Magnetic Nanocomposite</t>
  </si>
  <si>
    <t>Long, Wei; Chen, Zhilong; Shi, Jie; Yang, Shilin</t>
  </si>
  <si>
    <t>https://www.webofscience.com/api/gateway?GWVersion=2&amp;SrcAuth=InCites&amp;SrcApp=tsm_test&amp;DestApp=WOS_CPL&amp;DestLinkType=FullRecord&amp;KeyUT=ISI:000856769800001</t>
  </si>
  <si>
    <t>WOS:001226018200001</t>
  </si>
  <si>
    <t>10.1021/acs.nanolett.4c01048</t>
  </si>
  <si>
    <t>MEDLINE:38748606</t>
  </si>
  <si>
    <t>Efficient Proton Transfer and Charge Separation within Covalent Organic Frameworks via Hydrogen-Bonding Network to Boost H2O2 Photosynthesis</t>
  </si>
  <si>
    <t>Lin, Yan; Zou, Juncong; Wu, Xin; Tong, Shehua; Niu, Qiuya; He, Shanying; Luo, Shenglian; Yang, Chunping</t>
  </si>
  <si>
    <t>6302-6311</t>
  </si>
  <si>
    <t>https://www.webofscience.com/api/gateway?GWVersion=2&amp;SrcAuth=InCites&amp;SrcApp=tsm_test&amp;DestApp=WOS_CPL&amp;DestLinkType=FullRecord&amp;KeyUT=ISI:001226018200001</t>
  </si>
  <si>
    <t>WOS:001239441400001</t>
  </si>
  <si>
    <t>10.1002/lpor.202400445</t>
  </si>
  <si>
    <t>Efficient Electrical Extraction of Nonlinear Response and Large Linear Dynamic Range Implementation in MoS2/BaTiO3 Hetero-Integrated Photodetector</t>
  </si>
  <si>
    <t>Guan, Heyuan; Liu, Fengli; He, Zhigang; Xie, Hanrong; Xie, Manyan; Fang, Ziliang; Yang, Mingxu; Chen, Bingyu; Liang, Xijie; Li, Fang; Wei, Yuming; Yang, Tiefeng; Lu, Huihui</t>
  </si>
  <si>
    <t>LASER &amp; PHOTONICS REVIEWS</t>
  </si>
  <si>
    <t>https://www.webofscience.com/api/gateway?GWVersion=2&amp;SrcAuth=InCites&amp;SrcApp=tsm_test&amp;DestApp=WOS_CPL&amp;DestLinkType=FullRecord&amp;KeyUT=ISI:001239441400001</t>
  </si>
  <si>
    <t>WOS:000956007500001</t>
  </si>
  <si>
    <t>10.1002/app.53859</t>
  </si>
  <si>
    <t>Effects of β-dextranase in raw natural rubber on the interface and performance of natural rubber/silica composites via simulation with an outer same protein</t>
  </si>
  <si>
    <t>Xu, Tiwen; Liao, Lusheng; Li, Shitao; Yao, Qi; Wang, Yueqiong</t>
  </si>
  <si>
    <t>https://www.webofscience.com/api/gateway?GWVersion=2&amp;SrcAuth=InCites&amp;SrcApp=tsm_test&amp;DestApp=WOS_CPL&amp;DestLinkType=FullRecord&amp;KeyUT=ISI:000956007500001</t>
  </si>
  <si>
    <t>WOS:001208984000001</t>
  </si>
  <si>
    <t>10.1016/j.mechmat.2024.104957</t>
  </si>
  <si>
    <t>Effects of primary α grains on rolling reductions and deformation modes in Zr alloys: Experiments and modeling</t>
  </si>
  <si>
    <t>Cao, Yucheng; Chen, Ding; Xia, Liang; Feng, Pengfei; Wang, Siyuan; Qin, Wen</t>
  </si>
  <si>
    <t>MECHANICS OF MATERIALS</t>
  </si>
  <si>
    <t>https://www.webofscience.com/api/gateway?GWVersion=2&amp;SrcAuth=InCites&amp;SrcApp=tsm_test&amp;DestApp=WOS_CPL&amp;DestLinkType=FullRecord&amp;KeyUT=ISI:001208984000001</t>
  </si>
  <si>
    <t>WOS:001251247200001</t>
  </si>
  <si>
    <t>10.1071/FP23141</t>
  </si>
  <si>
    <t>MEDLINE:38902904</t>
  </si>
  <si>
    <t>Effects of extra potassium supply and rootstocks indicate links between water, solutes and energy in Shiraz grapevines (Vitis vinifera) pericarps</t>
  </si>
  <si>
    <t>Liu, Yin; Tyerman, Stephen; Schmidtke, Leigh; Rogiers, Suzy</t>
  </si>
  <si>
    <t>FUNCTIONAL PLANT BIOLOGY</t>
  </si>
  <si>
    <t>https://www.webofscience.com/api/gateway?GWVersion=2&amp;SrcAuth=InCites&amp;SrcApp=tsm_test&amp;DestApp=WOS_CPL&amp;DestLinkType=FullRecord&amp;KeyUT=ISI:001251247200001</t>
  </si>
  <si>
    <t>WOS:001222219600001</t>
  </si>
  <si>
    <t>10.1016/j.fuel.2024.131471</t>
  </si>
  <si>
    <t>Effects of alumina phases on the structure and performance for selective propane dehydrogenation of PtFeSn/Al2O3 catalysts</t>
  </si>
  <si>
    <t>Sun, Qingdi; Zhang, Ying; Wang, Ziyue; Zhang, Hao; Liu, Hao; Zhang, Xingcong; Tao, Leiming; He, Xiaohui; Ji, Hongbing</t>
  </si>
  <si>
    <t>https://www.webofscience.com/api/gateway?GWVersion=2&amp;SrcAuth=InCites&amp;SrcApp=tsm_test&amp;DestApp=WOS_CPL&amp;DestLinkType=FullRecord&amp;KeyUT=ISI:001222219600001</t>
  </si>
  <si>
    <t>WOS:000691377900005</t>
  </si>
  <si>
    <t>10.1166/jno.2021.3007</t>
  </si>
  <si>
    <t>Effects of Plasma and Evaporated Atoms on the Spatial Distribution of Coating Film Thickness for Electron Beam-Induced Material Evaporation</t>
  </si>
  <si>
    <t>Huang, Chong-Lin; Qiao, Dongkai; Ho, Ching-Yen; Xiong, Chang-Wei</t>
  </si>
  <si>
    <t>791-796</t>
  </si>
  <si>
    <t>https://www.webofscience.com/api/gateway?GWVersion=2&amp;SrcAuth=InCites&amp;SrcApp=tsm_test&amp;DestApp=WOS_CPL&amp;DestLinkType=FullRecord&amp;KeyUT=ISI:000691377900005</t>
  </si>
  <si>
    <t>WOS:000703956400009</t>
  </si>
  <si>
    <t>10.18494/SAM.2021.3405</t>
  </si>
  <si>
    <t>Effective Maintenance of Components in T700 Engine Using Backpropagation Neural Network</t>
  </si>
  <si>
    <t>Qiao, Dong-Kai; Chang, Yan-Zuo; Lan, Tian-Syung; Lin, Yung-Jen; Yang, Tung-Keng</t>
  </si>
  <si>
    <t>3345-3359</t>
  </si>
  <si>
    <t>https://www.webofscience.com/api/gateway?GWVersion=2&amp;SrcAuth=InCites&amp;SrcApp=tsm_test&amp;DestApp=WOS_CPL&amp;DestLinkType=FullRecord&amp;KeyUT=ISI:000703956400009</t>
  </si>
  <si>
    <t>WOS:000769554700001</t>
  </si>
  <si>
    <t>10.1039/d1ra09283a</t>
  </si>
  <si>
    <t>MEDLINE:35424788</t>
  </si>
  <si>
    <t>Effect of core-shell nanocomposites on the mechanical properties and rheological behaviors of cement pastes</t>
  </si>
  <si>
    <t>Wang, Gang; Tan, Hua; Lu, Chunjing; Sun, Ao</t>
  </si>
  <si>
    <t>8310-8316</t>
  </si>
  <si>
    <t>https://www.webofscience.com/api/gateway?GWVersion=2&amp;SrcAuth=InCites&amp;SrcApp=tsm_test&amp;DestApp=WOS_CPL&amp;DestLinkType=FullRecord&amp;KeyUT=ISI:000769554700001</t>
  </si>
  <si>
    <t>WOS:000823469400001</t>
  </si>
  <si>
    <t>10.1021/acsomega.2c03202</t>
  </si>
  <si>
    <t>MEDLINE:35847268</t>
  </si>
  <si>
    <t>Effect of SiO2@PEGMA Composites on Mechanical Properties of Oil Well Cement</t>
  </si>
  <si>
    <t>24012-24019</t>
  </si>
  <si>
    <t>https://www.webofscience.com/api/gateway?GWVersion=2&amp;SrcAuth=InCites&amp;SrcApp=tsm_test&amp;DestApp=WOS_CPL&amp;DestLinkType=FullRecord&amp;KeyUT=ISI:000823469400001</t>
  </si>
  <si>
    <t>WOS:001211442300001</t>
  </si>
  <si>
    <t>10.3390/cryst14040335</t>
  </si>
  <si>
    <t>Effect of Exothermic Additions in Core Filler on Arc Stability and Microstructure during Self-Shielded, Flux-Cored Arc Welding</t>
  </si>
  <si>
    <t>Lozynskyi, Vasyl; Trembach, Bohdan; Katinas, Egidijus; Sadovyi, Kostiantyn; Krbata, Michal; Balenko, Oleksii; Krasnoshapka, Ihor; Rebrova, Olena; Knyazev, Sergey; Kabatskyi, Oleksii; Kniazieva, Hanna; Ropyak, Liubomyr</t>
  </si>
  <si>
    <t>https://www.webofscience.com/api/gateway?GWVersion=2&amp;SrcAuth=InCites&amp;SrcApp=tsm_test&amp;DestApp=WOS_CPL&amp;DestLinkType=FullRecord&amp;KeyUT=ISI:001211442300001</t>
  </si>
  <si>
    <t>WOS:001139940500001</t>
  </si>
  <si>
    <t>10.1016/j.tsf.2023.140146</t>
  </si>
  <si>
    <t>Effect of Cu addition on the optical, electrical, and structural properties of ultrathin Ag-based oxide/metal/oxide multilayer films</t>
  </si>
  <si>
    <t>Liao, Junchen; Chen, Nanping; Xu, Shuixian; Qian, Rui; Luo, Guoping; Hu, Sumei; Zhu, Weiling</t>
  </si>
  <si>
    <t>THIN SOLID FILMS</t>
  </si>
  <si>
    <t>https://www.webofscience.com/api/gateway?GWVersion=2&amp;SrcAuth=InCites&amp;SrcApp=tsm_test&amp;DestApp=WOS_CPL&amp;DestLinkType=FullRecord&amp;KeyUT=ISI:001139940500001</t>
  </si>
  <si>
    <t>WOS:001006659800001</t>
  </si>
  <si>
    <t>10.1109/JSYST.2023.3277003</t>
  </si>
  <si>
    <t>Edge-Cloud Collaborative Computation Offloading for Mixed Traffic</t>
  </si>
  <si>
    <t>Li, Qirui; Guo, Mian; Peng, Zhiping; Cui, Delong; He, Jieguang</t>
  </si>
  <si>
    <t>5023-5034</t>
  </si>
  <si>
    <t>https://www.webofscience.com/api/gateway?GWVersion=2&amp;SrcAuth=InCites&amp;SrcApp=tsm_test&amp;DestApp=WOS_CPL&amp;DestLinkType=FullRecord&amp;KeyUT=ISI:001006659800001</t>
  </si>
  <si>
    <t>WOS:000605839000001</t>
  </si>
  <si>
    <t>10.1088/1572-9494/abc7ad</t>
  </si>
  <si>
    <t>Edge effect and interface confinement modulated strain distribution and interface adhesion energy in graphene/Si system</t>
  </si>
  <si>
    <t>Huang, Ying-Di; Xie, Jia-Ting; Hu, Su-Mei; He, Yan</t>
  </si>
  <si>
    <t>COMMUNICATIONS IN THEORETICAL PHYSICS</t>
  </si>
  <si>
    <t>https://www.webofscience.com/api/gateway?GWVersion=2&amp;SrcAuth=InCites&amp;SrcApp=tsm_test&amp;DestApp=WOS_CPL&amp;DestLinkType=FullRecord&amp;KeyUT=ISI:000605839000001</t>
  </si>
  <si>
    <t>WOS:000781629900069</t>
  </si>
  <si>
    <t>EXPERIMENTAL STUDY ON THE INFLUENCING FACTORS OF PORE STRUCTURES OF CONTINENTAL SHALE OIL RESERVOIR IN ORDOS BASIN</t>
  </si>
  <si>
    <t>Wang, Wei; Zhao, Ya</t>
  </si>
  <si>
    <t>4480-4486</t>
  </si>
  <si>
    <t>https://www.webofscience.com/api/gateway?GWVersion=2&amp;SrcAuth=InCites&amp;SrcApp=tsm_test&amp;DestApp=WOS_CPL&amp;DestLinkType=FullRecord&amp;KeyUT=ISI:000781629900069</t>
  </si>
  <si>
    <t>WOS:000811588300019</t>
  </si>
  <si>
    <t>EXPERIMENTAL AND NUMERICAL SIMULATION STUDY ON THE INFLUENCE OF DIFFERENT STRESS ENVIRONMENTS ON ROCK MECHANICAL PROPERTIES</t>
  </si>
  <si>
    <t>Liu, Zhe; Li, Wenke; Li, Jiajing; Wang, Wei; Fu, Guang</t>
  </si>
  <si>
    <t>6152-6158</t>
  </si>
  <si>
    <t>https://www.webofscience.com/api/gateway?GWVersion=2&amp;SrcAuth=InCites&amp;SrcApp=tsm_test&amp;DestApp=WOS_CPL&amp;DestLinkType=FullRecord&amp;KeyUT=ISI:000811588300019</t>
  </si>
  <si>
    <t>WOS:000821834700005</t>
  </si>
  <si>
    <t>EKF-AF PID-Based Attitude Control Algorithm for UAVs</t>
  </si>
  <si>
    <t>Song, He; Hu, Shaolin; Jiang, Wenqiang; Guo, Qiliang</t>
  </si>
  <si>
    <t>MOBILE INFORMATION SYSTEMS</t>
  </si>
  <si>
    <t>https://www.webofscience.com/api/gateway?GWVersion=2&amp;SrcAuth=InCites&amp;SrcApp=tsm_test&amp;DestApp=WOS_CPL&amp;DestLinkType=FullRecord&amp;KeyUT=ISI:000821834700005</t>
  </si>
  <si>
    <t>WOS:000543421400181</t>
  </si>
  <si>
    <t>10.3390/su12104123</t>
  </si>
  <si>
    <t>Dynamic Coordination of Internal Displacement: Return and Integration Cases in Ukraine and Georgia</t>
  </si>
  <si>
    <t>Bazaluk, Oleg; Balinchenko, Svitlana</t>
  </si>
  <si>
    <t>https://www.webofscience.com/api/gateway?GWVersion=2&amp;SrcAuth=InCites&amp;SrcApp=tsm_test&amp;DestApp=WOS_CPL&amp;DestLinkType=FullRecord&amp;KeyUT=ISI:000543421400181</t>
  </si>
  <si>
    <t>WOS:001035251400001</t>
  </si>
  <si>
    <t>10.1016/j.patcog.2023.109771</t>
  </si>
  <si>
    <t>Domain emb e dding transfer for unequal RGB-D image recognition</t>
  </si>
  <si>
    <t>Cai, Ziyun; Jing, Xiao-Yuan; Shao, Ling</t>
  </si>
  <si>
    <t>https://www.webofscience.com/api/gateway?GWVersion=2&amp;SrcAuth=InCites&amp;SrcApp=tsm_test&amp;DestApp=WOS_CPL&amp;DestLinkType=FullRecord&amp;KeyUT=ISI:001035251400001</t>
  </si>
  <si>
    <t>WOS:001185083700007</t>
  </si>
  <si>
    <t>10.1038/s41598-024-56196-x</t>
  </si>
  <si>
    <t>MEDLINE:38454013</t>
  </si>
  <si>
    <t>Diversity, community structure, and abundance of nirS-type denitrifying bacteria on suspended particulate matter in coastal high-altitude aquaculture pond water</t>
  </si>
  <si>
    <t>Kuang, Chunyi; Sun, Wei; Wei, Mingken; Xia, Chunyu; Li, Changxiu</t>
  </si>
  <si>
    <t>https://www.webofscience.com/api/gateway?GWVersion=2&amp;SrcAuth=InCites&amp;SrcApp=tsm_test&amp;DestApp=WOS_CPL&amp;DestLinkType=FullRecord&amp;KeyUT=ISI:001185083700007</t>
  </si>
  <si>
    <t>WOS:001210125400001</t>
  </si>
  <si>
    <t>10.3390/toxics12040286</t>
  </si>
  <si>
    <t>MEDLINE:38668509</t>
  </si>
  <si>
    <t>Distribution and Risk Assessment of Organophosphate Esters in Agricultural Soils and Plants in the Coastal Areas of South China</t>
  </si>
  <si>
    <t>Luo, Wangxing; Yao, Siyu; Huang, Jiahui; Wu, Haochuan; Zhou, Haijun; Du, Mingjiang; Jin, Ling; Sun, Jianteng</t>
  </si>
  <si>
    <t>https://www.webofscience.com/api/gateway?GWVersion=2&amp;SrcAuth=InCites&amp;SrcApp=tsm_test&amp;DestApp=WOS_CPL&amp;DestLinkType=FullRecord&amp;KeyUT=ISI:001210125400001</t>
  </si>
  <si>
    <t>WOS:001151451400001</t>
  </si>
  <si>
    <t>10.3390/jmse12010037</t>
  </si>
  <si>
    <t>Distribution Patterns and Genesis of Geological Fractures/Microfaults in the Qiongdongnan Basin, North of the South China Sea</t>
  </si>
  <si>
    <t>Yu, Junfeng; Song, Ruiyou; Chao, Caixia</t>
  </si>
  <si>
    <t>JOURNAL OF MARINE SCIENCE AND ENGINEERING</t>
  </si>
  <si>
    <t>https://www.webofscience.com/api/gateway?GWVersion=2&amp;SrcAuth=InCites&amp;SrcApp=tsm_test&amp;DestApp=WOS_CPL&amp;DestLinkType=FullRecord&amp;KeyUT=ISI:001151451400001</t>
  </si>
  <si>
    <t>WOS:000503010900004</t>
  </si>
  <si>
    <t>10.18494/SAM.2019.2446</t>
  </si>
  <si>
    <t>Dispersion of Metallic Arc-discharged Single-walled Carbon Nanotubes by Two Polysilane Derivatives</t>
  </si>
  <si>
    <t>Gao, Jinling; Lian, Yongfu; Wen, Chao; Bi, Hongmei</t>
  </si>
  <si>
    <t>4093-4101</t>
  </si>
  <si>
    <t>https://www.webofscience.com/api/gateway?GWVersion=2&amp;SrcAuth=InCites&amp;SrcApp=tsm_test&amp;DestApp=WOS_CPL&amp;DestLinkType=FullRecord&amp;KeyUT=ISI:000503010900004</t>
  </si>
  <si>
    <t>WOS:001036444400001</t>
  </si>
  <si>
    <t>10.3390/pr11072171</t>
  </si>
  <si>
    <t>Diagenetic Evolution Control on Reservoir Quality of the Oligocene Weizhou Formation in Weixinan Sag of Beibuwan Basin, Northern South China Sea</t>
  </si>
  <si>
    <t>Huan, Jinlai; Meng, Yuanlin; Wu, Qilin; Xiao, Lihua; Wang, Zixuan</t>
  </si>
  <si>
    <t>https://www.webofscience.com/api/gateway?GWVersion=2&amp;SrcAuth=InCites&amp;SrcApp=tsm_test&amp;DestApp=WOS_CPL&amp;DestLinkType=FullRecord&amp;KeyUT=ISI:001036444400001</t>
  </si>
  <si>
    <t>WOS:001091836000001</t>
  </si>
  <si>
    <t>10.1016/j.matchar.2023.113368</t>
  </si>
  <si>
    <t>Determining the habit plane for radial 6-hydrides in a textured zirconium-alloy tube under hoop tensile stress: A theory-experiment approach</t>
  </si>
  <si>
    <t>Qin, W.; Kumar, N. A. P. Kiran; Gu, D.; Li, T. L.; Zhu, W. L.; Szpunar, J. A.</t>
  </si>
  <si>
    <t>MATERIALS CHARACTERIZATION</t>
  </si>
  <si>
    <t>https://www.webofscience.com/api/gateway?GWVersion=2&amp;SrcAuth=InCites&amp;SrcApp=tsm_test&amp;DestApp=WOS_CPL&amp;DestLinkType=FullRecord&amp;KeyUT=ISI:001091836000001</t>
  </si>
  <si>
    <t>WOS:001120262600001</t>
  </si>
  <si>
    <t>10.1080/10739149.2023.2286366</t>
  </si>
  <si>
    <t>Determination of difluoromethane (R32) by non-dispersive infrared (NDIR) spectroscopy with temperature compensation by an improved whale optimization algorithm (IWOA)</t>
  </si>
  <si>
    <t>Liang, Jintao; Wu, Liang; Wang, Liru; Li, Guiyin; Zhang, Tie; Zhang, Yonghuai; Zhang, Jiayang</t>
  </si>
  <si>
    <t>INSTRUMENTATION SCIENCE &amp; TECHNOLOGY</t>
  </si>
  <si>
    <t>456-473</t>
  </si>
  <si>
    <t>https://www.webofscience.com/api/gateway?GWVersion=2&amp;SrcAuth=InCites&amp;SrcApp=tsm_test&amp;DestApp=WOS_CPL&amp;DestLinkType=FullRecord&amp;KeyUT=ISI:001120262600001</t>
  </si>
  <si>
    <t>WOS:001207686800001</t>
  </si>
  <si>
    <t>10.1007/s13132-024-01989-8</t>
  </si>
  <si>
    <t>Determinant on Economic Growth in Developing Country: A Special Case Regarding Turkey and Bangladesh</t>
  </si>
  <si>
    <t>Bazaluk, Oleg; Kader, Sheikh Abdul; Zayed, Nurul Mohammad; Chowdhury, Rupok; Islam, Md. Zahirul; Nitsenko, Vitalii S.; Bratus, Hanna</t>
  </si>
  <si>
    <t>https://www.webofscience.com/api/gateway?GWVersion=2&amp;SrcAuth=InCites&amp;SrcApp=tsm_test&amp;DestApp=WOS_CPL&amp;DestLinkType=FullRecord&amp;KeyUT=ISI:001207686800001</t>
  </si>
  <si>
    <t>WOS:001232905600001</t>
  </si>
  <si>
    <t>10.3390/electronics13101938</t>
  </si>
  <si>
    <t>Detection of False Data Injection Attacks on Smart Grids Based on A-BiTG Approach</t>
  </si>
  <si>
    <t>He, Wei; Liu, Weifeng; Wen, Chenglin; Yang, Qingqing</t>
  </si>
  <si>
    <t>https://www.webofscience.com/api/gateway?GWVersion=2&amp;SrcAuth=InCites&amp;SrcApp=tsm_test&amp;DestApp=WOS_CPL&amp;DestLinkType=FullRecord&amp;KeyUT=ISI:001232905600001</t>
  </si>
  <si>
    <t>WOS:000958993700001</t>
  </si>
  <si>
    <t>10.3390/s23062894</t>
  </si>
  <si>
    <t>MEDLINE:36991604</t>
  </si>
  <si>
    <t>Design of a High-Order Kalman Filter for State and Measurement of A Class of Nonlinear Systems Based on Kronecker Product Augmented Dimension</t>
  </si>
  <si>
    <t>Peng, Deyan; Wen, Chenglin; Lv, Meilei</t>
  </si>
  <si>
    <t>https://www.webofscience.com/api/gateway?GWVersion=2&amp;SrcAuth=InCites&amp;SrcApp=tsm_test&amp;DestApp=WOS_CPL&amp;DestLinkType=FullRecord&amp;KeyUT=ISI:000958993700001</t>
  </si>
  <si>
    <t>WOS:001210301800001</t>
  </si>
  <si>
    <t>10.3390/agriculture14040635</t>
  </si>
  <si>
    <t>Design and Test of Disturbed Fertilizer Strip-Ejection Device with Vertical Pendulum Bar Based on Discrete Element Method</t>
  </si>
  <si>
    <t>Chen, Lintao; Deng, Xiangwu; Liu, Zhaoxiang; Mou, Xiangwei; Ma, Xu; Chen, Rui</t>
  </si>
  <si>
    <t>https://www.webofscience.com/api/gateway?GWVersion=2&amp;SrcAuth=InCites&amp;SrcApp=tsm_test&amp;DestApp=WOS_CPL&amp;DestLinkType=FullRecord&amp;KeyUT=ISI:001210301800001</t>
  </si>
  <si>
    <t>WOS:000986683400001</t>
  </si>
  <si>
    <t>10.3390/app13095673</t>
  </si>
  <si>
    <t>Design and Research of Thermoelectric Generator Simulation System for Boiler Flue Gas Waste Heat</t>
  </si>
  <si>
    <t>Gong, Yongzhen; Zhou, Shengzhi; Chen, Guo</t>
  </si>
  <si>
    <t>https://www.webofscience.com/api/gateway?GWVersion=2&amp;SrcAuth=InCites&amp;SrcApp=tsm_test&amp;DestApp=WOS_CPL&amp;DestLinkType=FullRecord&amp;KeyUT=ISI:000986683400001</t>
  </si>
  <si>
    <t>WOS:001093127000001</t>
  </si>
  <si>
    <t>10.3390/buildings13092366</t>
  </si>
  <si>
    <t>Design and Experimental Analysis of Seismic Isolation Bearings for Nuclear Power Plant Containment Structures</t>
  </si>
  <si>
    <t>Pei, Qiang; Qi, Pengfei; Xue, Zhicheng; Zhong, Jintu; Zhang, Yao</t>
  </si>
  <si>
    <t>https://www.webofscience.com/api/gateway?GWVersion=2&amp;SrcAuth=InCites&amp;SrcApp=tsm_test&amp;DestApp=WOS_CPL&amp;DestLinkType=FullRecord&amp;KeyUT=ISI:001093127000001</t>
  </si>
  <si>
    <t>WOS:000904752000001</t>
  </si>
  <si>
    <t>10.1002/cplu.202200303</t>
  </si>
  <si>
    <t>MEDLINE:36457174</t>
  </si>
  <si>
    <t>Defective Metal-Organic Frameworks with Tunable Porosity and Metal Active Sites for Significantly Improved Performance in Styrene Oxidation</t>
  </si>
  <si>
    <t>Guo, Penghu; Cheng, Huicheng; Zeng, Xingye; Tao, Leiming; Peng, Baoxiang; Zhang, Shuhua; Fischer, Roland A.; Muhler, Martin</t>
  </si>
  <si>
    <t>CHEMPLUSCHEM</t>
  </si>
  <si>
    <t>https://www.webofscience.com/api/gateway?GWVersion=2&amp;SrcAuth=InCites&amp;SrcApp=tsm_test&amp;DestApp=WOS_CPL&amp;DestLinkType=FullRecord&amp;KeyUT=ISI:000904752000001</t>
  </si>
  <si>
    <t>WOS:000911337900001</t>
  </si>
  <si>
    <t>10.1002/ceat.202200274</t>
  </si>
  <si>
    <t>Deactivation of Pd6Cr4@NH2-MIL-101 Catalyst in Dehydrogenation of Formic Acid</t>
  </si>
  <si>
    <t>Zhang, Youhua; Duan, Linhai; Yang, Ping; Zhang, Dan; Meng, Xiuhong</t>
  </si>
  <si>
    <t>CHEMICAL ENGINEERING &amp; TECHNOLOGY</t>
  </si>
  <si>
    <t>https://www.webofscience.com/api/gateway?GWVersion=2&amp;SrcAuth=InCites&amp;SrcApp=tsm_test&amp;DestApp=WOS_CPL&amp;DestLinkType=FullRecord&amp;KeyUT=ISI:000911337900001</t>
  </si>
  <si>
    <t>WOS:000467668200046</t>
  </si>
  <si>
    <t>DEVELOPMENT TREND AND POROUS TEXTURE CHARACTERIZATION OF TIGHT RESERVOIRS IN CHINA</t>
  </si>
  <si>
    <t>Huang, Yuxin; Guo, Ying; Zhang, Kaixun; Zhao, Yan; Wang, Xiaoli; Liu, Quanwen</t>
  </si>
  <si>
    <t>3365-3373</t>
  </si>
  <si>
    <t>https://www.webofscience.com/api/gateway?GWVersion=2&amp;SrcAuth=InCites&amp;SrcApp=tsm_test&amp;DestApp=WOS_CPL&amp;DestLinkType=FullRecord&amp;KeyUT=ISI:000467668200046</t>
  </si>
  <si>
    <t>WOS:001238515300001</t>
  </si>
  <si>
    <t>10.1016/j.neunet.2024.106339</t>
  </si>
  <si>
    <t>MEDLINE:38703420</t>
  </si>
  <si>
    <t>DCDLN: A densely connected convolutional dynamic learning network for malaria disease diagnosis</t>
  </si>
  <si>
    <t>Zhang, Zhijun; Ding, Cheng; Zhang, Mingyang; Luo, Yamei; Mai, Jiajie</t>
  </si>
  <si>
    <t>https://www.webofscience.com/api/gateway?GWVersion=2&amp;SrcAuth=InCites&amp;SrcApp=tsm_test&amp;DestApp=WOS_CPL&amp;DestLinkType=FullRecord&amp;KeyUT=ISI:001238515300001</t>
  </si>
  <si>
    <t>WOS:001073606000001</t>
  </si>
  <si>
    <t>10.3390/electronics12183907</t>
  </si>
  <si>
    <t>DBENet: Dual-Branch Brightness Enhancement Fusion Network for Low-Light Image Enhancement</t>
  </si>
  <si>
    <t>https://www.webofscience.com/api/gateway?GWVersion=2&amp;SrcAuth=InCites&amp;SrcApp=tsm_test&amp;DestApp=WOS_CPL&amp;DestLinkType=FullRecord&amp;KeyUT=ISI:001073606000001</t>
  </si>
  <si>
    <t>WOS:000671018600010</t>
  </si>
  <si>
    <t>10.18494/SAM.2021.3290</t>
  </si>
  <si>
    <t>Cyclonic Motion and Structure in Rotating Tank: Experiment and Theoretical Analysis</t>
  </si>
  <si>
    <t>Chen, Hung-Cheng; Leu, Jai-Houng; Lin, Yu-Liang; Liu, Hong-Peng; Huang, Chong-Lin; Chen, Ho-Sheng; Lan, Tian-Syung</t>
  </si>
  <si>
    <t>2385-2395</t>
  </si>
  <si>
    <t>https://www.webofscience.com/api/gateway?GWVersion=2&amp;SrcAuth=InCites&amp;SrcApp=tsm_test&amp;DestApp=WOS_CPL&amp;DestLinkType=FullRecord&amp;KeyUT=ISI:000671018600010</t>
  </si>
  <si>
    <t>WOS:000391862800001</t>
  </si>
  <si>
    <t>10.1515/ncrs-2015-0132</t>
  </si>
  <si>
    <t>Crystal structure of the catena-poly-[bis(μ2-1-ethyl-6-fluoro-4-oxo-7-(piperazin-1-yl-κN)-1,4-dihydroquinoline-3-carboxylato-κ&lt;SUP&gt;2&lt;/SUP&gt;O,O′)nickel(II)] 5.5 hydrate, C32H44N6NiO11F2</t>
  </si>
  <si>
    <t>An, Zhe; Zhu, Ling; Zhao, Xin-Hua</t>
  </si>
  <si>
    <t>1007-1008</t>
  </si>
  <si>
    <t>https://www.webofscience.com/api/gateway?GWVersion=2&amp;SrcAuth=InCites&amp;SrcApp=tsm_test&amp;DestApp=WOS_CPL&amp;DestLinkType=FullRecord&amp;KeyUT=ISI:000391862800001</t>
  </si>
  <si>
    <t>WOS:000375768200037</t>
  </si>
  <si>
    <t>10.1515/ncrs-2015-0131</t>
  </si>
  <si>
    <t>Crystal structure of diaquabis(μ2-biphenyl-2,2′-dicarboxylato-κ&lt;SUP&gt;2&lt;/SUP&gt;O:O′)bis(1-ethyl-6-fluoro-1,4-dihydro-4-oxo-7-(1-piperazinyl)-3quinolinecarboxylato)zinc(II), C60H56N6Zn2O16F2</t>
  </si>
  <si>
    <t>451-453</t>
  </si>
  <si>
    <t>https://www.webofscience.com/api/gateway?GWVersion=2&amp;SrcAuth=InCites&amp;SrcApp=tsm_test&amp;DestApp=WOS_CPL&amp;DestLinkType=FullRecord&amp;KeyUT=ISI:000375768200037</t>
  </si>
  <si>
    <t>WOS:000418469300025</t>
  </si>
  <si>
    <t>10.1515/ncrs-2017-0082</t>
  </si>
  <si>
    <t>Crystal structure of catena-poly[(μ2-benzene-1,4-dicarboxylato-κ&lt;SUP&gt;2&lt;/SUP&gt;O:O′) (1-ethyl-6-fluoro-7-(4-methylpiperazin-1-ium-1-yl)-4-oxo-1,4-dihydroquinoline-3-carboxylato-κ&lt;SUP&gt;2&lt;/SUP&gt;O,O′) zinc(II)] 1.25 hydrate, C25H26.5N3O8.25FZn</t>
  </si>
  <si>
    <t>Hu, Yong-Jun; Jin, Lie; Zhu, Ling; Zhou, Tian</t>
  </si>
  <si>
    <t>923-925</t>
  </si>
  <si>
    <t>https://www.webofscience.com/api/gateway?GWVersion=2&amp;SrcAuth=InCites&amp;SrcApp=tsm_test&amp;DestApp=WOS_CPL&amp;DestLinkType=FullRecord&amp;KeyUT=ISI:000418469300025</t>
  </si>
  <si>
    <t>WOS:000371294300061</t>
  </si>
  <si>
    <t>10.1515/ncrs-2015-0093</t>
  </si>
  <si>
    <t>Crystal structure of bis[4-(3-carboxy-6-fluoro-1-(4-fluorophenyl)-4-oxo-1,4-dihydroquinolin-7-yl)piperazin-1-ium] benzene-1,4-dicarboxylate(C20H18F2N3O3)2(C8H4O4), C48H40F4N6O10</t>
  </si>
  <si>
    <t>211-212</t>
  </si>
  <si>
    <t>https://www.webofscience.com/api/gateway?GWVersion=2&amp;SrcAuth=InCites&amp;SrcApp=tsm_test&amp;DestApp=WOS_CPL&amp;DestLinkType=FullRecord&amp;KeyUT=ISI:000371294300061</t>
  </si>
  <si>
    <t>WOS:000391862800040</t>
  </si>
  <si>
    <t>10.1515/ncrs-2016-0080</t>
  </si>
  <si>
    <t>Crystal structure of bis(biphenyl-2,2′-dicarboxylato-κ&lt;SUP&gt;2&lt;/SUP&gt;O:O′)-bis(1-cyclopropyl-6-fluoro-4-oxo-7-(1-piperazinyl)-1,4-dihydroquinoline-3-carboxylato-κ&lt;SUP&gt;2&lt;/SUP&gt;O,O′)dizinc(II)2.5 hydrate, C62H57N6Zn2O16.5F2</t>
  </si>
  <si>
    <t>Hu, Yong-Jun; Zhu, Ling; An, Zhe; Zhou, Tian</t>
  </si>
  <si>
    <t>1111-1113</t>
  </si>
  <si>
    <t>https://www.webofscience.com/api/gateway?GWVersion=2&amp;SrcAuth=InCites&amp;SrcApp=tsm_test&amp;DestApp=WOS_CPL&amp;DestLinkType=FullRecord&amp;KeyUT=ISI:000391862800040</t>
  </si>
  <si>
    <t>WOS:000391862800044</t>
  </si>
  <si>
    <t>10.1515/ncrs-2016-0085</t>
  </si>
  <si>
    <t>Crystal structure of aqua(μ2-biphenyl-2,2′-dicarboxylato-κ&lt;SUP&gt;3&lt;/SUP&gt;O, O′:O")-(μ2-1-cyclopropyl-6-fluoro-4-oxo-7-(1-piperazinyl)-1,4-dihydro-quinoline-3-carboxylato-κ&lt;SUP&gt;2&lt;/SUP&gt;O, O′) cadmium(II) 1.5 hydrate, C62H60N6Cd2O19F2</t>
  </si>
  <si>
    <t>Zhu, Ling; Hu, Yong-Jun; An, Zhe; Zhou, Tian</t>
  </si>
  <si>
    <t>1123-1125</t>
  </si>
  <si>
    <t>https://www.webofscience.com/api/gateway?GWVersion=2&amp;SrcAuth=InCites&amp;SrcApp=tsm_test&amp;DestApp=WOS_CPL&amp;DestLinkType=FullRecord&amp;KeyUT=ISI:000391862800044</t>
  </si>
  <si>
    <t>WOS:001173214000001</t>
  </si>
  <si>
    <t>10.1016/j.bej.2024.109229</t>
  </si>
  <si>
    <t>Crucial roles of microbial community and in-situ synthetic Bio-Ru0 on diclofenac degradation and bioelectricity generation in a microbial fuel cell integrated electrocatalytic process</t>
  </si>
  <si>
    <t>Tang, Chaoyang; Qiu, Bing; Hu, Yongyou; Liang, Donghui; Chen, Yuancai; Cheng, Jianhua</t>
  </si>
  <si>
    <t>BIOCHEMICAL ENGINEERING JOURNAL</t>
  </si>
  <si>
    <t>https://www.webofscience.com/api/gateway?GWVersion=2&amp;SrcAuth=InCites&amp;SrcApp=tsm_test&amp;DestApp=WOS_CPL&amp;DestLinkType=FullRecord&amp;KeyUT=ISI:001173214000001</t>
  </si>
  <si>
    <t>WOS:001118080200001</t>
  </si>
  <si>
    <t>10.3390/pr11113052</t>
  </si>
  <si>
    <t>Crucial Development Technologies for Volcanic Hydrocarbon Reservoirs: Lessons Learned from Asian Operations</t>
  </si>
  <si>
    <t>Liu, Songxia; Zhang, Yaoyuan; Wu, Qilin; Ayers, Walter B.; Wang, Yanquan; Ott, William K.; Yan, Youguo; Shi, Wenyang; Wang, Yang</t>
  </si>
  <si>
    <t>https://www.webofscience.com/api/gateway?GWVersion=2&amp;SrcAuth=InCites&amp;SrcApp=tsm_test&amp;DestApp=WOS_CPL&amp;DestLinkType=FullRecord&amp;KeyUT=ISI:001118080200001</t>
  </si>
  <si>
    <t>WOS:000409067500107</t>
  </si>
  <si>
    <t>10.12973/eurasia.2017.01027a</t>
  </si>
  <si>
    <t>Cooperation Model of Sports Education for Aged - Project "Really Fit from 50" in Germany as an Example</t>
  </si>
  <si>
    <t>Liu, Xian; Guo, Jianqiang; Xu, Qiner; Dong, Lunhong</t>
  </si>
  <si>
    <t>5775-5783</t>
  </si>
  <si>
    <t>https://www.webofscience.com/api/gateway?GWVersion=2&amp;SrcAuth=InCites&amp;SrcApp=tsm_test&amp;DestApp=WOS_CPL&amp;DestLinkType=FullRecord&amp;KeyUT=ISI:000409067500107</t>
  </si>
  <si>
    <t>WOS:000734178800002</t>
  </si>
  <si>
    <t>Controlling the Pore Structure and Photocatalytic Performance of the Flexible Fe&lt;SUP&gt;III&lt;/SUP&gt; Metal-Organic Framework MIL-53(Fe) by Using Surfactants</t>
  </si>
  <si>
    <t>Zhang Dan; Yang Ping; Zhang Youhua; Duan Linhai; Meng Xiuhong</t>
  </si>
  <si>
    <t>23-29</t>
  </si>
  <si>
    <t>https://www.webofscience.com/api/gateway?GWVersion=2&amp;SrcAuth=InCites&amp;SrcApp=tsm_test&amp;DestApp=WOS_CPL&amp;DestLinkType=FullRecord&amp;KeyUT=ISI:000734178800002</t>
  </si>
  <si>
    <t>WOS:001180283500001</t>
  </si>
  <si>
    <t>10.1016/j.fuel.2024.130961</t>
  </si>
  <si>
    <t>Construction of defective MnCo-LDH nanoflowers with high activity for overall water splitting</t>
  </si>
  <si>
    <t>Li, Bolin; Dai, Liangli; Su, Guanlun; Xia, Zongqiong; Ye, Yuxin; Li, Zesheng</t>
  </si>
  <si>
    <t>https://www.webofscience.com/api/gateway?GWVersion=2&amp;SrcAuth=InCites&amp;SrcApp=tsm_test&amp;DestApp=WOS_CPL&amp;DestLinkType=FullRecord&amp;KeyUT=ISI:001180283500001</t>
  </si>
  <si>
    <t>WOS:000429759200023</t>
  </si>
  <si>
    <t>10.11862/CJIC.2018.073</t>
  </si>
  <si>
    <t>Construction of Two Coordination Polymers Based on 5-Methoxyisophthalic Acid Ligand: Structures, Luminescence and Catalytic Properties</t>
  </si>
  <si>
    <t>Zhang Yang; Wang Jian</t>
  </si>
  <si>
    <t>589-596</t>
  </si>
  <si>
    <t>https://www.webofscience.com/api/gateway?GWVersion=2&amp;SrcAuth=InCites&amp;SrcApp=tsm_test&amp;DestApp=WOS_CPL&amp;DestLinkType=FullRecord&amp;KeyUT=ISI:000429759200023</t>
  </si>
  <si>
    <t>WOS:001168564400001</t>
  </si>
  <si>
    <t>10.1080/02188791.2023.2251706</t>
  </si>
  <si>
    <t>Constructing an ideal class to facilitate high learning engagement, performance, and affective commitments: a new blended learning model</t>
  </si>
  <si>
    <t>ASIA PACIFIC JOURNAL OF EDUCATION</t>
  </si>
  <si>
    <t>https://www.webofscience.com/api/gateway?GWVersion=2&amp;SrcAuth=InCites&amp;SrcApp=tsm_test&amp;DestApp=WOS_CPL&amp;DestLinkType=FullRecord&amp;KeyUT=ISI:001168564400001</t>
  </si>
  <si>
    <t>WOS:001202320700001</t>
  </si>
  <si>
    <t>10.1016/j.envpol.2024.123650</t>
  </si>
  <si>
    <t>MEDLINE:38402932</t>
  </si>
  <si>
    <t>Comprehensive exploration of the anaerobic biotransformation of polychlorinated biphenyls in Dehalococcoides mccartyi CG1: Kinetics, enantioselectivity, and isotope fractionation</t>
  </si>
  <si>
    <t>Huang, Chenchen; Zeng, Yanhong; Jiang, Yiye; Zhang, Yanting; Lu, Qihong; Liu, Yin-E; Guo, Jian; Wang, Shanquan; Luo, Xiaojun; Mai, Bixian</t>
  </si>
  <si>
    <t>https://www.webofscience.com/api/gateway?GWVersion=2&amp;SrcAuth=InCites&amp;SrcApp=tsm_test&amp;DestApp=WOS_CPL&amp;DestLinkType=FullRecord&amp;KeyUT=ISI:001202320700001</t>
  </si>
  <si>
    <t>WOS:001174709600001</t>
  </si>
  <si>
    <t>10.1021/acs.langmuir.3c03481</t>
  </si>
  <si>
    <t>MEDLINE:38365200</t>
  </si>
  <si>
    <t>Composition Design of Ni-Nano-Cu-BTC@Ag Coatings with Low Friction and Their Intelligent Electrical Control Behavior</t>
  </si>
  <si>
    <t>Wang, Yuyun; Zhang, Guoliang; Yang, Duo; Li, Yang; Yin, Wei; Xu, Jingshui</t>
  </si>
  <si>
    <t>LANGMUIR</t>
  </si>
  <si>
    <t>4306-4313</t>
  </si>
  <si>
    <t>https://www.webofscience.com/api/gateway?GWVersion=2&amp;SrcAuth=InCites&amp;SrcApp=tsm_test&amp;DestApp=WOS_CPL&amp;DestLinkType=FullRecord&amp;KeyUT=ISI:001174709600001</t>
  </si>
  <si>
    <t>WOS:000853262000008</t>
  </si>
  <si>
    <t>10.24425/aoa.2022.142012</t>
  </si>
  <si>
    <t>Comparison of Moving Average and Differential Operation for Wheeze Detection in Spectrograms</t>
  </si>
  <si>
    <t>Hsueh, Meng-Lun; Chen, Jin-Peng; Lu, Bing-Yuh; Wu, Huey-Dong; Liu, Pei-Yi</t>
  </si>
  <si>
    <t>383-388</t>
  </si>
  <si>
    <t>https://www.webofscience.com/api/gateway?GWVersion=2&amp;SrcAuth=InCites&amp;SrcApp=tsm_test&amp;DestApp=WOS_CPL&amp;DestLinkType=FullRecord&amp;KeyUT=ISI:000853262000008</t>
  </si>
  <si>
    <t>WOS:001243333800001</t>
  </si>
  <si>
    <t>10.1016/j.apenergy.2024.123437</t>
  </si>
  <si>
    <t>Comparative study on parameter identification of an electrochemical model for lithium-ion batteries via meta-heuristic methods</t>
  </si>
  <si>
    <t>Li, Yuanmao; Liu, Guixiong; Deng, Wei; Li, Zuyu</t>
  </si>
  <si>
    <t>APPLIED ENERGY</t>
  </si>
  <si>
    <t>https://www.webofscience.com/api/gateway?GWVersion=2&amp;SrcAuth=InCites&amp;SrcApp=tsm_test&amp;DestApp=WOS_CPL&amp;DestLinkType=FullRecord&amp;KeyUT=ISI:001243333800001</t>
  </si>
  <si>
    <t>WOS:000928361700001</t>
  </si>
  <si>
    <t>10.1021/acs.energyfuels.2c03856</t>
  </si>
  <si>
    <t>Comparative Study on Hydraulic and Electrical Transport Properties of Carbonate Rocks Based on Rock Typing</t>
  </si>
  <si>
    <t>Zhang, Zhao; Cai, Zhongxian; Zhang, Heng; Li, Jie</t>
  </si>
  <si>
    <t>https://www.webofscience.com/api/gateway?GWVersion=2&amp;SrcAuth=InCites&amp;SrcApp=tsm_test&amp;DestApp=WOS_CPL&amp;DestLinkType=FullRecord&amp;KeyUT=ISI:000928361700001</t>
  </si>
  <si>
    <t>WOS:001046818100001</t>
  </si>
  <si>
    <t>10.3390/rs15153857</t>
  </si>
  <si>
    <t>Comparative Analysis of Diurnal Thermal Radiation Variation among Lunar Craters of Different Ages Using CE-2 MRM Data</t>
  </si>
  <si>
    <t>Wu, Lianghai; Cai, Zhanchuan; He, Xiu; Chen, Yuyun; Meng, Zhiguo</t>
  </si>
  <si>
    <t>https://www.webofscience.com/api/gateway?GWVersion=2&amp;SrcAuth=InCites&amp;SrcApp=tsm_test&amp;DestApp=WOS_CPL&amp;DestLinkType=FullRecord&amp;KeyUT=ISI:001046818100001</t>
  </si>
  <si>
    <t>WOS:000661431600006</t>
  </si>
  <si>
    <t>10.18494/SAM.2021.3274</t>
  </si>
  <si>
    <t>Combustion of Low-heating-value Fuel in Combustor of Gas Turbine with Swirler</t>
  </si>
  <si>
    <t>Leu, Jai-Houng; Chang, Yan-Zuo; Lan, Tian-Syung; Li, Shi-Dong; Chen, Ho-Sheng</t>
  </si>
  <si>
    <t>1979-1988</t>
  </si>
  <si>
    <t>https://www.webofscience.com/api/gateway?GWVersion=2&amp;SrcAuth=InCites&amp;SrcApp=tsm_test&amp;DestApp=WOS_CPL&amp;DestLinkType=FullRecord&amp;KeyUT=ISI:000661431600006</t>
  </si>
  <si>
    <t>WOS:000703690900001</t>
  </si>
  <si>
    <t>10.1088/1674-1056/abefc8</t>
  </si>
  <si>
    <t>Collapse arrest in the space-fractional Schrodinger equation with an optical lattice*</t>
  </si>
  <si>
    <t>Chen, Manna; Wang, Hongcheng; Ye, Hai; Huang, Xiaoyuan; Liu, Ye; Hu, Sumei; Hu, Wei</t>
  </si>
  <si>
    <t>https://www.webofscience.com/api/gateway?GWVersion=2&amp;SrcAuth=InCites&amp;SrcApp=tsm_test&amp;DestApp=WOS_CPL&amp;DestLinkType=FullRecord&amp;KeyUT=ISI:000703690900001</t>
  </si>
  <si>
    <t>WOS:001135098600018</t>
  </si>
  <si>
    <t>10.6023/cjoc202304010</t>
  </si>
  <si>
    <t>Cobalt-Catalyzed Oxyalkylation Reaction of Styrenes: Rapid Access to α-Alkyl Substituted Acetophenone Derivatives</t>
  </si>
  <si>
    <t>Zhou, Peng; Zhu, Weiming; Zhang, Jiantao; Xiao, Duoduo; Guo, Xianfeng; Liu, Weibing</t>
  </si>
  <si>
    <t>3939-3944</t>
  </si>
  <si>
    <t>https://www.webofscience.com/api/gateway?GWVersion=2&amp;SrcAuth=InCites&amp;SrcApp=tsm_test&amp;DestApp=WOS_CPL&amp;DestLinkType=FullRecord&amp;KeyUT=ISI:001135098600018</t>
  </si>
  <si>
    <t>WOS:001003534500001</t>
  </si>
  <si>
    <t>10.1002/slct.202300810</t>
  </si>
  <si>
    <t>Coal Fly Ash-based P Zeolite-anchored CuxO as an Efficient Catalyst for Heterogeneous Photo-Fenton Degradation of Methylene Blue</t>
  </si>
  <si>
    <t>Li, Lei; Gan, Simeng; Zhang, Huabing; Sun, Houxiang; Zhong, Zicong</t>
  </si>
  <si>
    <t>https://www.webofscience.com/api/gateway?GWVersion=2&amp;SrcAuth=InCites&amp;SrcApp=tsm_test&amp;DestApp=WOS_CPL&amp;DestLinkType=FullRecord&amp;KeyUT=ISI:001003534500001</t>
  </si>
  <si>
    <t>WOS:001175045000001</t>
  </si>
  <si>
    <t>10.1021/acssuschemeng.3c08100</t>
  </si>
  <si>
    <t>Co8S9/CoO-NiS2/NiO Dual-Heterostructured Nanosheet Arrays as Efficient Cathode Materials for Rechargeable Hybrid Zinc Batteries</t>
  </si>
  <si>
    <t>Cui, Baochen; Wen, Yihao; Liang, Sihua; Lei, Yanming; Chen, Huimin; Yi, Junhui; Liu, Shuzhi</t>
  </si>
  <si>
    <t>3808-3817</t>
  </si>
  <si>
    <t>https://www.webofscience.com/api/gateway?GWVersion=2&amp;SrcAuth=InCites&amp;SrcApp=tsm_test&amp;DestApp=WOS_CPL&amp;DestLinkType=FullRecord&amp;KeyUT=ISI:001175045000001</t>
  </si>
  <si>
    <t>WOS:000913012600001</t>
  </si>
  <si>
    <t>10.1016/j.apsusc.2022.156234</t>
  </si>
  <si>
    <t>Chronoamperometry-based controllable fabrication of gold nanoparticle monolayers and their hydrophobic force-induced movement on indium tin oxide glass substrate</t>
  </si>
  <si>
    <t>Qiu, Bing; Yuan, Chao; Sun, Mingtai; Hu, Weijie; Tan, Hua; Wang, Suhua</t>
  </si>
  <si>
    <t>https://www.webofscience.com/api/gateway?GWVersion=2&amp;SrcAuth=InCites&amp;SrcApp=tsm_test&amp;DestApp=WOS_CPL&amp;DestLinkType=FullRecord&amp;KeyUT=ISI:000913012600001</t>
  </si>
  <si>
    <t>WOS:001206184600001</t>
  </si>
  <si>
    <t>10.1016/j.biortech.2024.130480</t>
  </si>
  <si>
    <t>MEDLINE:38395235</t>
  </si>
  <si>
    <t>Chemical structure of hydrocarbons significantly affects removal performance and microbial responses in gas biotrickling filters</t>
  </si>
  <si>
    <t>Wu, Xin; Lin, Yan; Wang, Yongyi; Dai, Mei; Wu, Shaohua; Li, Xiang; Yang, Chunping</t>
  </si>
  <si>
    <t>https://www.webofscience.com/api/gateway?GWVersion=2&amp;SrcAuth=InCites&amp;SrcApp=tsm_test&amp;DestApp=WOS_CPL&amp;DestLinkType=FullRecord&amp;KeyUT=ISI:001206184600001</t>
  </si>
  <si>
    <t>WOS:001143915100015</t>
  </si>
  <si>
    <t>10.1038/s41598-024-51575-w</t>
  </si>
  <si>
    <t>MEDLINE:38225240</t>
  </si>
  <si>
    <t>Changes in the stability of coal microstructure under the influence of weak electromagnetic fields</t>
  </si>
  <si>
    <t>Bazaluk, Oleg; Sobolev, Valerii; Molchanov, Oleksandr; Burchak, Oleksandr; Bezruchko, Kostiantyn; Holub, Nataliia; Tereshkova, Olha; Kulivar, Viacheslav; Fedorenko, Eduard; Lozynskyi, Vasyl</t>
  </si>
  <si>
    <t>https://www.webofscience.com/api/gateway?GWVersion=2&amp;SrcAuth=InCites&amp;SrcApp=tsm_test&amp;DestApp=WOS_CPL&amp;DestLinkType=FullRecord&amp;KeyUT=ISI:001143915100015</t>
  </si>
  <si>
    <t>WOS:001222353800001</t>
  </si>
  <si>
    <t>10.1007/s13132-024-01941-w</t>
  </si>
  <si>
    <t>Catalyzing Urban Dynamics: Fostering Information Exchange, Encouraging Innovation, and Facilitating Knowledge Creation in the Macau Peninsula</t>
  </si>
  <si>
    <t>Pan, Chen; Li, Haibo; Wang, Lu; Wu, Jiawei; Lee, Mengshun; Xing, Yalong; Liu, Xiaodong</t>
  </si>
  <si>
    <t>https://www.webofscience.com/api/gateway?GWVersion=2&amp;SrcAuth=InCites&amp;SrcApp=tsm_test&amp;DestApp=WOS_CPL&amp;DestLinkType=FullRecord&amp;KeyUT=ISI:001222353800001</t>
  </si>
  <si>
    <t>WOS:001167445500001</t>
  </si>
  <si>
    <t>10.1016/j.fuproc.2024.108045</t>
  </si>
  <si>
    <t>Catalytic transfer hydrodeoxygenation of guaiacol to phenol with formic acid over N-doped carbon encapsulated non-noble alloy catalysts</t>
  </si>
  <si>
    <t>Tan, Hua; Li, Xuecheng; Dong, Xiaojin; Zhong, Wenfeng; Zhan, Tong; Qiao, Yanhui; Ma, Hao; Teng, Junjiang; Zhu, Jiaping</t>
  </si>
  <si>
    <t>https://www.webofscience.com/api/gateway?GWVersion=2&amp;SrcAuth=InCites&amp;SrcApp=tsm_test&amp;DestApp=WOS_CPL&amp;DestLinkType=FullRecord&amp;KeyUT=ISI:001167445500001</t>
  </si>
  <si>
    <t>WOS:000709349600029</t>
  </si>
  <si>
    <t>10.1002/slct.202102418</t>
  </si>
  <si>
    <t>Catalytic Production of Methyl Lactate from Fructose-Based Carbohydrates Using Yttrium Modified ZSM-5 Zeolite</t>
  </si>
  <si>
    <t>Ma, Hao; Wen, Yi; Yu, Chenghua; Qiao, Yanhui; Teng, Junjiang; Ji, Hongbing</t>
  </si>
  <si>
    <t>10674-10681</t>
  </si>
  <si>
    <t>https://www.webofscience.com/api/gateway?GWVersion=2&amp;SrcAuth=InCites&amp;SrcApp=tsm_test&amp;DestApp=WOS_CPL&amp;DestLinkType=FullRecord&amp;KeyUT=ISI:000709349600029</t>
  </si>
  <si>
    <t>WOS:001075143300001</t>
  </si>
  <si>
    <t>10.3390/min13091144</t>
  </si>
  <si>
    <t>Carbon Isotope Stratigraphy across the Devonian-Carboniferous Boundary in the East Paleo-Tethys Realm, Tibet, China</t>
  </si>
  <si>
    <t>Cai, Zhanhu; Yi, Haisheng; You, Hong</t>
  </si>
  <si>
    <t>https://www.webofscience.com/api/gateway?GWVersion=2&amp;SrcAuth=InCites&amp;SrcApp=tsm_test&amp;DestApp=WOS_CPL&amp;DestLinkType=FullRecord&amp;KeyUT=ISI:001075143300001</t>
  </si>
  <si>
    <t>WOS:001069288100001</t>
  </si>
  <si>
    <t>10.1039/d3cc03286h</t>
  </si>
  <si>
    <t>MEDLINE:37727990</t>
  </si>
  <si>
    <t>Ca substitution improves the catalytic activity of perovskite LaCoO3 toward toluene: comprehension of electronic structure alteration</t>
  </si>
  <si>
    <t>Chen, Hanlin; Wei, Gaoling; You, Zijuan; Liang, Xiaoliang; Liu, Peng; Yang, Yiping; Tan, Fuding; Wang, Suhua; Xing, Jieqi; Suib, Steven L.</t>
  </si>
  <si>
    <t>12015-12018</t>
  </si>
  <si>
    <t>https://www.webofscience.com/api/gateway?GWVersion=2&amp;SrcAuth=InCites&amp;SrcApp=tsm_test&amp;DestApp=WOS_CPL&amp;DestLinkType=FullRecord&amp;KeyUT=ISI:001069288100001</t>
  </si>
  <si>
    <t>WOS:000883305600032</t>
  </si>
  <si>
    <t>CONTROL OF MICROPORE STRUCTURE OF THE TIGHT VOLCANIC ROCK RESERVOIR TO GAS DELIVERABILITY IN YINGTAI GAS FIELD</t>
  </si>
  <si>
    <t>Li, Zhongcheng; Bao, Zhidong; Lin, Sirui; Chen, Qixuan; Wang, Pu; Wu, Di; Zhan, Liu</t>
  </si>
  <si>
    <t>10171-10180</t>
  </si>
  <si>
    <t>https://www.webofscience.com/api/gateway?GWVersion=2&amp;SrcAuth=InCites&amp;SrcApp=tsm_test&amp;DestApp=WOS_CPL&amp;DestLinkType=FullRecord&amp;KeyUT=ISI:000883305600032</t>
  </si>
  <si>
    <t>WOS:001153204700001</t>
  </si>
  <si>
    <t>10.21278/TOF.481054223</t>
  </si>
  <si>
    <t>COMPOSITE FAULT DIAGNOSIS IN ROTATING MACHINERY BASED ON MULTI-FEATURE FUSION</t>
  </si>
  <si>
    <t>Su, Nai-quan; Zhang, Qing-hua; Chen, Yi-dian; Chang, Xiao-xiao; Liu, Yang</t>
  </si>
  <si>
    <t>87-96</t>
  </si>
  <si>
    <t>https://www.webofscience.com/api/gateway?GWVersion=2&amp;SrcAuth=InCites&amp;SrcApp=tsm_test&amp;DestApp=WOS_CPL&amp;DestLinkType=FullRecord&amp;KeyUT=ISI:001153204700001</t>
  </si>
  <si>
    <t>WOS:000773711900003</t>
  </si>
  <si>
    <t>CO2 Fluid Flow Patterns near Major Deep Faults: Geochemical and 3D Seismic Data from the Ying-Qiong Basin of the South China Sea</t>
  </si>
  <si>
    <t>Yu, Junfeng; Song, Ruiyou; Pei, Jianxiang; Wu, Qilin; Shao, Yuan</t>
  </si>
  <si>
    <t>GEOFLUIDS</t>
  </si>
  <si>
    <t>https://www.webofscience.com/api/gateway?GWVersion=2&amp;SrcAuth=InCites&amp;SrcApp=tsm_test&amp;DestApp=WOS_CPL&amp;DestLinkType=FullRecord&amp;KeyUT=ISI:000773711900003</t>
  </si>
  <si>
    <t>WOS:001106135000001</t>
  </si>
  <si>
    <t>10.1016/j.colsurfa.2023.132653</t>
  </si>
  <si>
    <t>Boosting photocatalytic performance of silver phosphate via coupling with P-doped carbon for amoxicillin degradation</t>
  </si>
  <si>
    <t>Tong, Shehua; Lin, Yan; Zhang, Yupei; Nie, Jinlin; Li, Xiang; Yang, Chunping</t>
  </si>
  <si>
    <t>https://www.webofscience.com/api/gateway?GWVersion=2&amp;SrcAuth=InCites&amp;SrcApp=tsm_test&amp;DestApp=WOS_CPL&amp;DestLinkType=FullRecord&amp;KeyUT=ISI:001106135000001</t>
  </si>
  <si>
    <t>WOS:001222340700001</t>
  </si>
  <si>
    <t>10.1016/j.jcis.2024.04.106</t>
  </si>
  <si>
    <t>MEDLINE:38657541</t>
  </si>
  <si>
    <t>Boosted charge transfer in a naturally formed Ca(Al 2 Si 2 O 8 )/Fe 2 O 3 heterojunction for piezocatalytical formation of H 2 O 2 and solidification of U(VI)</t>
  </si>
  <si>
    <t>Liu, Baoyi; Gao, Feixue; Zhang, Shuo; Fang, Ming; Yu, Long; Tan, Xiaoli; Ni, Meiyan</t>
  </si>
  <si>
    <t>575-584</t>
  </si>
  <si>
    <t>https://www.webofscience.com/api/gateway?GWVersion=2&amp;SrcAuth=InCites&amp;SrcApp=tsm_test&amp;DestApp=WOS_CPL&amp;DestLinkType=FullRecord&amp;KeyUT=ISI:001222340700001</t>
  </si>
  <si>
    <t>WOS:001138691300003</t>
  </si>
  <si>
    <t>10.1109/TIP.2023.3345153</t>
  </si>
  <si>
    <t>MEDLINE:38150349</t>
  </si>
  <si>
    <t>Bio-Inspired Small Target Motion Detection With Spatio-Temporal Feedback in Natural Scenes</t>
  </si>
  <si>
    <t>Wang, Hongxin; Zhong, Zhiyan; Lei, Fang; Peng, Jigen; Yue, Shigang</t>
  </si>
  <si>
    <t>451-465</t>
  </si>
  <si>
    <t>https://www.webofscience.com/api/gateway?GWVersion=2&amp;SrcAuth=InCites&amp;SrcApp=tsm_test&amp;DestApp=WOS_CPL&amp;DestLinkType=FullRecord&amp;KeyUT=ISI:001138691300003</t>
  </si>
  <si>
    <t>WOS:001189153900001</t>
  </si>
  <si>
    <t>10.1021/acsanm.4c00143</t>
  </si>
  <si>
    <t>Bifunctional Calixarene-Decorated BODIPY-based Nanoporous Organic Polymers for the Efficient Photodegradation of Aqueous Organic Pollutants</t>
  </si>
  <si>
    <t>Wang, Xin; Zhao, Wuzi; Zhou, Shiyuan; Liu, Guangfeng; Wang, Danfeng; Li, Xiangming; Gu, Peiyang</t>
  </si>
  <si>
    <t>7465-7473</t>
  </si>
  <si>
    <t>https://www.webofscience.com/api/gateway?GWVersion=2&amp;SrcAuth=InCites&amp;SrcApp=tsm_test&amp;DestApp=WOS_CPL&amp;DestLinkType=FullRecord&amp;KeyUT=ISI:001189153900001</t>
  </si>
  <si>
    <t>WOS:001193312100036</t>
  </si>
  <si>
    <t>10.1109/TIM.2024.3373075</t>
  </si>
  <si>
    <t>Bearing Fault Diagnosis Using Multichannel Broad Learning System Based on Positive-Negative Weighted Voting Mechanism</t>
  </si>
  <si>
    <t>Lu, Tiantian; Xiong, Jianbin; Zhou, Jiehan; Wang, Qi; Cen, Jian; Liu, Minghui; Zhang, Qinghua; Dai, Qingyun; Zhang, Tong; Zhang, Juntao</t>
  </si>
  <si>
    <t>https://www.webofscience.com/api/gateway?GWVersion=2&amp;SrcAuth=InCites&amp;SrcApp=tsm_test&amp;DestApp=WOS_CPL&amp;DestLinkType=FullRecord&amp;KeyUT=ISI:001193312100036</t>
  </si>
  <si>
    <t>WOS:000487991800001</t>
  </si>
  <si>
    <t>10.1590/1980-5373-MR-2019-0034</t>
  </si>
  <si>
    <t>Atomization Characteristics of Droplet and Morphologies of Arc Sprayed Ni-Al Particles and Composition Coatings</t>
  </si>
  <si>
    <t>Wang, Jixiao; Wang, Jun; Jin, Guo; Wang, Li; Mo, Caisong; Ma, Li; Li, Bairu; Wang, Yongdong; Shen, Hongxian; Lu, Xing; Lv, Yunzhuo; Yuan, Siyu; Zhang, Jian; Huang, Yongjiang; Cao, Fuyang; Sun, Jianfei</t>
  </si>
  <si>
    <t>https://www.webofscience.com/api/gateway?GWVersion=2&amp;SrcAuth=InCites&amp;SrcApp=tsm_test&amp;DestApp=WOS_CPL&amp;DestLinkType=FullRecord&amp;KeyUT=ISI:000487991800001</t>
  </si>
  <si>
    <t>WOS:001222537300001</t>
  </si>
  <si>
    <t>10.1016/j.cej.2024.150536</t>
  </si>
  <si>
    <t>Atomic-level charge separation boosting the photocatalytic hydrogen evolution</t>
  </si>
  <si>
    <t>Pan, Jingwen; Wang, Dongbo; Zhang, Bingke; Zhao, Chenchen; Liu, Donghao; Liu, Sihang; Zeng, Zhi; Chen, Tianyuan; Liu, Gang; Jiao, Shujie; Xu, Zhikun; Liu, Tongling; Liu, Taifeng; Fang, Xuan; Zhao, Liancheng; Wang, Jinzhong</t>
  </si>
  <si>
    <t>https://www.webofscience.com/api/gateway?GWVersion=2&amp;SrcAuth=InCites&amp;SrcApp=tsm_test&amp;DestApp=WOS_CPL&amp;DestLinkType=FullRecord&amp;KeyUT=ISI:001222537300001</t>
  </si>
  <si>
    <t>WOS:000615735900001</t>
  </si>
  <si>
    <t>10.1111/pbr.12898</t>
  </si>
  <si>
    <t>Associative transcriptomics study dissects the genetic architecture of seedling biomass-related traits in rapeseed (Brassica napus L.)</t>
  </si>
  <si>
    <t>Xu, Jinsong; Zhan, Hui; Xie, Yanping; Tian, Gang; Xie, Lingli; Xu, Benbo; Zhao, Yongguo; Lu, Guangyuan; Zhang, Xuekun</t>
  </si>
  <si>
    <t>PLANT BREEDING</t>
  </si>
  <si>
    <t>285-293</t>
  </si>
  <si>
    <t>https://www.webofscience.com/api/gateway?GWVersion=2&amp;SrcAuth=InCites&amp;SrcApp=tsm_test&amp;DestApp=WOS_CPL&amp;DestLinkType=FullRecord&amp;KeyUT=ISI:000615735900001</t>
  </si>
  <si>
    <t>WOS:000634460100001</t>
  </si>
  <si>
    <t>10.1109/ACCESS.2021.3067459</t>
  </si>
  <si>
    <t>Assessment of Extreme Communication Environment With Ultralow SNR: A Benchmark</t>
  </si>
  <si>
    <t>Zhang, Lei; Zhao, Xile; Li, Xin</t>
  </si>
  <si>
    <t>45400-45406</t>
  </si>
  <si>
    <t>https://www.webofscience.com/api/gateway?GWVersion=2&amp;SrcAuth=InCites&amp;SrcApp=tsm_test&amp;DestApp=WOS_CPL&amp;DestLinkType=FullRecord&amp;KeyUT=ISI:000634460100001</t>
  </si>
  <si>
    <t>WOS:001113047600001</t>
  </si>
  <si>
    <t>10.1002/ece3.10759</t>
  </si>
  <si>
    <t>MEDLINE:38053792</t>
  </si>
  <si>
    <t>Assessing habitat quality at Poyang Lake based on InVEST and Geodetector modeling</t>
  </si>
  <si>
    <t>Yuan, Wenrui; Chen, Lingkang; Chen, Haixia; Deng, Shaofu; Ji, Hong; Liang, Fenshuo</t>
  </si>
  <si>
    <t>https://www.webofscience.com/api/gateway?GWVersion=2&amp;SrcAuth=InCites&amp;SrcApp=tsm_test&amp;DestApp=WOS_CPL&amp;DestLinkType=FullRecord&amp;KeyUT=ISI:001113047600001</t>
  </si>
  <si>
    <t>WOS:000975113000001</t>
  </si>
  <si>
    <t>10.19756/j.issn.0253-3820.221466</t>
  </si>
  <si>
    <t>Assembly of Lipid Membrane in Salt Solution and Structure Transformation Induced by Electric Field</t>
  </si>
  <si>
    <t>Bi, Hong-Mei; Guo, Liu-Chun; Zhang, Ying-Mei; Zeng, Xin-Ru; Xu, Liu-Yi</t>
  </si>
  <si>
    <t>621-628</t>
  </si>
  <si>
    <t>https://www.webofscience.com/api/gateway?GWVersion=2&amp;SrcAuth=InCites&amp;SrcApp=tsm_test&amp;DestApp=WOS_CPL&amp;DestLinkType=FullRecord&amp;KeyUT=ISI:000975113000001</t>
  </si>
  <si>
    <t>WOS:001248112300002</t>
  </si>
  <si>
    <t>10.12989/sem.2024.90.1.019</t>
  </si>
  <si>
    <t>Apply evolved grey-prediction scheme to structural building dynamic analysis</t>
  </si>
  <si>
    <t>19-26</t>
  </si>
  <si>
    <t>https://www.webofscience.com/api/gateway?GWVersion=2&amp;SrcAuth=InCites&amp;SrcApp=tsm_test&amp;DestApp=WOS_CPL&amp;DestLinkType=FullRecord&amp;KeyUT=ISI:001248112300002</t>
  </si>
  <si>
    <t>WOS:001097642100001</t>
  </si>
  <si>
    <t>10.1080/10643389.2023.2274259</t>
  </si>
  <si>
    <t>https://www.webofscience.com/api/gateway?GWVersion=2&amp;SrcAuth=InCites&amp;SrcApp=tsm_test&amp;DestApp=WOS_CPL&amp;DestLinkType=FullRecord&amp;KeyUT=ISI:001097642100001</t>
  </si>
  <si>
    <t>WOS:001157291200001</t>
  </si>
  <si>
    <t>10.1149/1945-7111/ad2314</t>
  </si>
  <si>
    <t>Application of Nitrogen-Doped Reduced Graphene Oxide-Persimmon Tannin Nanocomposites for Electrochemical Detection of Cd (II) in Water Resources</t>
  </si>
  <si>
    <t>Liang, Jintao; Zhang, Shuai; Huang, Qing; Li, Guiyin; Zhou, Zhide</t>
  </si>
  <si>
    <t>https://www.webofscience.com/api/gateway?GWVersion=2&amp;SrcAuth=InCites&amp;SrcApp=tsm_test&amp;DestApp=WOS_CPL&amp;DestLinkType=FullRecord&amp;KeyUT=ISI:001157291200001</t>
  </si>
  <si>
    <t>WOS:001014269400001</t>
  </si>
  <si>
    <t>10.3390/buildings13061394</t>
  </si>
  <si>
    <t>Application of Minnan Folk Light and Shadow Animation in Built Environment in Object Detection Algorithm</t>
  </si>
  <si>
    <t>Wu, Sichao; Huang, Xiaoyu; Xiong, Yiqi; Wu, Shengzhen; Li, Enlong; Pan, Chen</t>
  </si>
  <si>
    <t>https://www.webofscience.com/api/gateway?GWVersion=2&amp;SrcAuth=InCites&amp;SrcApp=tsm_test&amp;DestApp=WOS_CPL&amp;DestLinkType=FullRecord&amp;KeyUT=ISI:001014269400001</t>
  </si>
  <si>
    <t>WOS:001169410300001</t>
  </si>
  <si>
    <t>10.1039/d3ay01927f</t>
  </si>
  <si>
    <t>MEDLINE:38385279</t>
  </si>
  <si>
    <t>Application of CRISPR/Cas13a-based biosensors in serum marker detection</t>
  </si>
  <si>
    <t>He, Wei; Liu, Xiyu; Na, Jintong; Bian, Huimin; Zhong, Liping; Li, Guiyin</t>
  </si>
  <si>
    <t>1426-1438</t>
  </si>
  <si>
    <t>https://www.webofscience.com/api/gateway?GWVersion=2&amp;SrcAuth=InCites&amp;SrcApp=tsm_test&amp;DestApp=WOS_CPL&amp;DestLinkType=FullRecord&amp;KeyUT=ISI:001169410300001</t>
  </si>
  <si>
    <t>WOS:000450590500099</t>
  </si>
  <si>
    <t>10.1007/s11277-018-5250-3</t>
  </si>
  <si>
    <t>Application Analysis of Space Time Channel Models in Smart Antenna System</t>
  </si>
  <si>
    <t>1979-1992</t>
  </si>
  <si>
    <t>https://www.webofscience.com/api/gateway?GWVersion=2&amp;SrcAuth=InCites&amp;SrcApp=tsm_test&amp;DestApp=WOS_CPL&amp;DestLinkType=FullRecord&amp;KeyUT=ISI:000450590500099</t>
  </si>
  <si>
    <t>WOS:001060799600001</t>
  </si>
  <si>
    <t>10.1166/jbn.2023.3639</t>
  </si>
  <si>
    <t>Anlotinib: A Novel Molecular-Targeted Drug for Tumours</t>
  </si>
  <si>
    <t>Na, Jintong; Liu, Xiyu; Sun, Xinjun; Fan, Dianfa; Qian, Zhangbo; Yao, Min; Pan, Lina; He, Ziqing; Liu, Qiaoqiao; Shen, Zhen; Jiao, Rong; Lin, Xia; Gan, Lu; Li, Guiyin; Zhong, Liping</t>
  </si>
  <si>
    <t>897-918</t>
  </si>
  <si>
    <t>https://www.webofscience.com/api/gateway?GWVersion=2&amp;SrcAuth=InCites&amp;SrcApp=tsm_test&amp;DestApp=WOS_CPL&amp;DestLinkType=FullRecord&amp;KeyUT=ISI:001060799600001</t>
  </si>
  <si>
    <t>WOS:001248286900003</t>
  </si>
  <si>
    <t>10.1016/j.engfailanal.2024.108500</t>
  </si>
  <si>
    <t>Analysis of corrosion causes and behaviors of bottom reflux system in ethanolamine plant ammonia distillation tower</t>
  </si>
  <si>
    <t>Fan, Zhiqing; Lv, Yunrong; Cui, Baoling; Jin, Haozhe</t>
  </si>
  <si>
    <t>https://www.webofscience.com/api/gateway?GWVersion=2&amp;SrcAuth=InCites&amp;SrcApp=tsm_test&amp;DestApp=WOS_CPL&amp;DestLinkType=FullRecord&amp;KeyUT=ISI:001248286900003</t>
  </si>
  <si>
    <t>WOS:000977522600001</t>
  </si>
  <si>
    <t>10.3390/pr11041106</t>
  </si>
  <si>
    <t>Analysis of Regulating Valve Stem Fracture in a Petrochemical Plant</t>
  </si>
  <si>
    <t>Guo, Fuping; Lyu, Yunrong; Duan, Zhihong; Fan, Zhiqing; Li, Weiming; Chen, Falin</t>
  </si>
  <si>
    <t>https://www.webofscience.com/api/gateway?GWVersion=2&amp;SrcAuth=InCites&amp;SrcApp=tsm_test&amp;DestApp=WOS_CPL&amp;DestLinkType=FullRecord&amp;KeyUT=ISI:000977522600001</t>
  </si>
  <si>
    <t>WOS:001233261300001</t>
  </si>
  <si>
    <t>10.3390/agronomy14050948</t>
  </si>
  <si>
    <t>Analysis of Complex Traits and Molecular Selection in Annual Crops</t>
  </si>
  <si>
    <t>Shen, Chao</t>
  </si>
  <si>
    <t>https://www.webofscience.com/api/gateway?GWVersion=2&amp;SrcAuth=InCites&amp;SrcApp=tsm_test&amp;DestApp=WOS_CPL&amp;DestLinkType=FullRecord&amp;KeyUT=ISI:001233261300001</t>
  </si>
  <si>
    <t>WOS:001195264300001</t>
  </si>
  <si>
    <t>10.3390/coatings14030306</t>
  </si>
  <si>
    <t>Analysis of Causes and Protective Measures against Corrosion Perforation in the Shell-Side Outlet Flange of a Sour Water Steam Heater</t>
  </si>
  <si>
    <t>Liang, Haiming; Duan, Zhihong; Li, Weiming</t>
  </si>
  <si>
    <t>https://www.webofscience.com/api/gateway?GWVersion=2&amp;SrcAuth=InCites&amp;SrcApp=tsm_test&amp;DestApp=WOS_CPL&amp;DestLinkType=FullRecord&amp;KeyUT=ISI:001195264300001</t>
  </si>
  <si>
    <t>WOS:000840801700001</t>
  </si>
  <si>
    <t>Analysis and Practice of Using Modern Information Technology for Classroom Teaching Mode Reform</t>
  </si>
  <si>
    <t>Liu, Mei; Zhou, Rujin; Dai, Jing; Feng, XiaoLing</t>
  </si>
  <si>
    <t>https://www.webofscience.com/api/gateway?GWVersion=2&amp;SrcAuth=InCites&amp;SrcApp=tsm_test&amp;DestApp=WOS_CPL&amp;DestLinkType=FullRecord&amp;KeyUT=ISI:000840801700001</t>
  </si>
  <si>
    <t>WOS:000995985600006</t>
  </si>
  <si>
    <t>10.3934/era.2023200</t>
  </si>
  <si>
    <t>An improved signal detection algorithm for a mining-purposed MIMO- OFDM IoT-based system</t>
  </si>
  <si>
    <t>Guo, Jikun; Zhao, Qing; Guo, Lixuan; Guo, Shize; Liang, Gen</t>
  </si>
  <si>
    <t>ELECTRONIC RESEARCH ARCHIVE</t>
  </si>
  <si>
    <t>3943-3962</t>
  </si>
  <si>
    <t>https://www.webofscience.com/api/gateway?GWVersion=2&amp;SrcAuth=InCites&amp;SrcApp=tsm_test&amp;DestApp=WOS_CPL&amp;DestLinkType=FullRecord&amp;KeyUT=ISI:000995985600006</t>
  </si>
  <si>
    <t>WOS:001251859900001</t>
  </si>
  <si>
    <t>10.1007/s10515-024-00455-8</t>
  </si>
  <si>
    <t>An empirical study of data sampling techniques for just-in-time software defect prediction</t>
  </si>
  <si>
    <t>Li, Zhiqiang; Du, Qiannan; Zhang, Hongyu; Jing, Xiao-Yuan; Wu, Fei</t>
  </si>
  <si>
    <t>https://www.webofscience.com/api/gateway?GWVersion=2&amp;SrcAuth=InCites&amp;SrcApp=tsm_test&amp;DestApp=WOS_CPL&amp;DestLinkType=FullRecord&amp;KeyUT=ISI:001251859900001</t>
  </si>
  <si>
    <t>WOS:000866590400001</t>
  </si>
  <si>
    <t>10.3390/app12199689</t>
  </si>
  <si>
    <t>An Efficient Reliability Method with Multiple Shape Parameters Based on Radial Basis Function</t>
  </si>
  <si>
    <t>Du, Wenyi; Ma, Juan; Yue, Peng; Gong, Yongzhen</t>
  </si>
  <si>
    <t>https://www.webofscience.com/api/gateway?GWVersion=2&amp;SrcAuth=InCites&amp;SrcApp=tsm_test&amp;DestApp=WOS_CPL&amp;DestLinkType=FullRecord&amp;KeyUT=ISI:000866590400001</t>
  </si>
  <si>
    <t>WOS:001157540100001</t>
  </si>
  <si>
    <t>10.2147/PRBM.S438713</t>
  </si>
  <si>
    <t>MEDLINE:38327872</t>
  </si>
  <si>
    <t>An Analysis of the Latent Class and Influencing Factors of Problematic Mobile Social Media Usage Among Chinese College Students</t>
  </si>
  <si>
    <t>Pi, Luyang; Wang, Yu; Zou, Lirong; Mo, Xinxin; Guo, Leilei</t>
  </si>
  <si>
    <t>PSYCHOLOGY RESEARCH AND BEHAVIOR MANAGEMENT</t>
  </si>
  <si>
    <t>367-378</t>
  </si>
  <si>
    <t>https://www.webofscience.com/api/gateway?GWVersion=2&amp;SrcAuth=InCites&amp;SrcApp=tsm_test&amp;DestApp=WOS_CPL&amp;DestLinkType=FullRecord&amp;KeyUT=ISI:001157540100001</t>
  </si>
  <si>
    <t>WOS:001015248300001</t>
  </si>
  <si>
    <t>10.3390/foods12122419</t>
  </si>
  <si>
    <t>MEDLINE:37372630</t>
  </si>
  <si>
    <t>Amino Acid Composition of a Chum Salmon (Oncorhynchus keta) Skin Gelatin Hydrolysate and Its Antiapoptotic Effects on Etoposide-Induced Osteoblasts</t>
  </si>
  <si>
    <t>Liu, Hong-Fang; Pan, Xiao-Wen; Li, Hua-Qiang; Zhang, Xiao-Nan; Zhao, Xin-Huai</t>
  </si>
  <si>
    <t>https://www.webofscience.com/api/gateway?GWVersion=2&amp;SrcAuth=InCites&amp;SrcApp=tsm_test&amp;DestApp=WOS_CPL&amp;DestLinkType=FullRecord&amp;KeyUT=ISI:001015248300001</t>
  </si>
  <si>
    <t>WOS:001246853100002</t>
  </si>
  <si>
    <t>10.1016/j.microc.2024.110840</t>
  </si>
  <si>
    <t>Adsorption-based preconcentration effect enhanced FRET and PET from Rhodamine B to analyte malachite green for ultra-sensitive sensing application</t>
  </si>
  <si>
    <t>Su, Pengchen; Wang, Haichao; Liu, Tao; Li, Xin; Yu, Long; Wang, Xiuyan; Zhang, Xiaofei; Wang, Suhua</t>
  </si>
  <si>
    <t>https://www.webofscience.com/api/gateway?GWVersion=2&amp;SrcAuth=InCites&amp;SrcApp=tsm_test&amp;DestApp=WOS_CPL&amp;DestLinkType=FullRecord&amp;KeyUT=ISI:001246853100002</t>
  </si>
  <si>
    <t>WOS:000940157200001</t>
  </si>
  <si>
    <t>10.1002/asjc.3049</t>
  </si>
  <si>
    <t>Adaptive critic learning for event-triggered safe control of nonlinear safety-critical systems</t>
  </si>
  <si>
    <t>Qin, Chunbin; Zhu, Heyang; Wang, Jinguang; Hou, Yandong; Hu, Shaolin; Zhang, Dehua; Xiao, Qiyang</t>
  </si>
  <si>
    <t>https://www.webofscience.com/api/gateway?GWVersion=2&amp;SrcAuth=InCites&amp;SrcApp=tsm_test&amp;DestApp=WOS_CPL&amp;DestLinkType=FullRecord&amp;KeyUT=ISI:000940157200001</t>
  </si>
  <si>
    <t>WOS:000772995200001</t>
  </si>
  <si>
    <t>MEDLINE:35251148</t>
  </si>
  <si>
    <t>Access-Selection Algorithm for Heterogeneous Wireless Networks Based on Uncertain Network Attribute Values</t>
  </si>
  <si>
    <t>Guo, Xiaoxue; Omar, Mohd. Hasbullah; Zaini, Khuzairi Mohd; Gong, Jianfeng; Fang, Jingcheng; Liang, Gen</t>
  </si>
  <si>
    <t>https://www.webofscience.com/api/gateway?GWVersion=2&amp;SrcAuth=InCites&amp;SrcApp=tsm_test&amp;DestApp=WOS_CPL&amp;DestLinkType=FullRecord&amp;KeyUT=ISI:000772995200001</t>
  </si>
  <si>
    <t>WOS:001196509200001</t>
  </si>
  <si>
    <t>10.1021/acs.joc.3c02913</t>
  </si>
  <si>
    <t>MEDLINE:38566575</t>
  </si>
  <si>
    <t>Access to Functionalized Cyclohex-2-enones from a Multicomponent Cascade Reaction of Readily Available Alkynes, Ketones, and Ethyl Acetoacetate</t>
  </si>
  <si>
    <t>Jiang, Dahong; Yan, Simin; Wen, Liting; Fan, Fang</t>
  </si>
  <si>
    <t>5857-5860</t>
  </si>
  <si>
    <t>https://www.webofscience.com/api/gateway?GWVersion=2&amp;SrcAuth=InCites&amp;SrcApp=tsm_test&amp;DestApp=WOS_CPL&amp;DestLinkType=FullRecord&amp;KeyUT=ISI:001196509200001</t>
  </si>
  <si>
    <t>WOS:000695205000016</t>
  </si>
  <si>
    <t>10.2298/TSCI200629322W</t>
  </si>
  <si>
    <t>ANALYSIS OF ROCK CRACKING CHARACTERISTICS DURING PYROLYSIS DRILLING</t>
  </si>
  <si>
    <t>3377-3397</t>
  </si>
  <si>
    <t>https://www.webofscience.com/api/gateway?GWVersion=2&amp;SrcAuth=InCites&amp;SrcApp=tsm_test&amp;DestApp=WOS_CPL&amp;DestLinkType=FullRecord&amp;KeyUT=ISI:000695205000016</t>
  </si>
  <si>
    <t>WOS:001065098500001</t>
  </si>
  <si>
    <t>10.1002/qre.3443</t>
  </si>
  <si>
    <t>A two-parameter parsimonious bathtub model for the analysis of system failure times with illustrations to reliability data</t>
  </si>
  <si>
    <t>Bakouch, Hassan S.; Abba, Badamasi; Jonas, Tamas; Muhammad, Mustapha</t>
  </si>
  <si>
    <t>QUALITY AND RELIABILITY ENGINEERING INTERNATIONAL</t>
  </si>
  <si>
    <t>899-924</t>
  </si>
  <si>
    <t>https://www.webofscience.com/api/gateway?GWVersion=2&amp;SrcAuth=InCites&amp;SrcApp=tsm_test&amp;DestApp=WOS_CPL&amp;DestLinkType=FullRecord&amp;KeyUT=ISI:001065098500001</t>
  </si>
  <si>
    <t>WOS:001248354500001</t>
  </si>
  <si>
    <t>10.1016/j.watres.2024.121842</t>
  </si>
  <si>
    <t>MEDLINE:38820735</t>
  </si>
  <si>
    <t>A systematic review on percarbonate-based advanced oxidation processes in wastewater remediation: From theoretical understandings to practical applications</t>
  </si>
  <si>
    <t>Li, Ling; Niu, Xiaojun; Zhang, Dongqing; Ye, Xinyao; Zhang, Zhilin; Liu, Qiang; Ding, Lei; Chen, Kun; Chen, Yang; Chen, Kunyang; Shi, Zhaocai; Lin, Zhang</t>
  </si>
  <si>
    <t>https://www.webofscience.com/api/gateway?GWVersion=2&amp;SrcAuth=InCites&amp;SrcApp=tsm_test&amp;DestApp=WOS_CPL&amp;DestLinkType=FullRecord&amp;KeyUT=ISI:001248354500001</t>
  </si>
  <si>
    <t>WOS:001233142100001</t>
  </si>
  <si>
    <t>10.1016/j.suscom.2024.100989</t>
  </si>
  <si>
    <t>A systematic review of green-aware management techniques for sustainable data center</t>
  </si>
  <si>
    <t>Lin, Weiwei; Lin, Jianpeng; Peng, Zhiping; Huang, Huikang; Lin, Wenjun; Li, Keqin</t>
  </si>
  <si>
    <t>SUSTAINABLE COMPUTING-INFORMATICS &amp; SYSTEMS</t>
  </si>
  <si>
    <t>https://www.webofscience.com/api/gateway?GWVersion=2&amp;SrcAuth=InCites&amp;SrcApp=tsm_test&amp;DestApp=WOS_CPL&amp;DestLinkType=FullRecord&amp;KeyUT=ISI:001233142100001</t>
  </si>
  <si>
    <t>WOS:001220961500001</t>
  </si>
  <si>
    <t>10.1016/j.uclim.2024.101923</t>
  </si>
  <si>
    <t>A systematic and bibliometric review of bioretention system (BRS) for urban services</t>
  </si>
  <si>
    <t>Su, Jin; Wang, Mo; Zhang, Dongqing; Sun, Chuanhao; Zhao, Xiaolong; Razi, Mohd Adib Bin Mohammad</t>
  </si>
  <si>
    <t>URBAN CLIMATE</t>
  </si>
  <si>
    <t>https://www.webofscience.com/api/gateway?GWVersion=2&amp;SrcAuth=InCites&amp;SrcApp=tsm_test&amp;DestApp=WOS_CPL&amp;DestLinkType=FullRecord&amp;KeyUT=ISI:001220961500001</t>
  </si>
  <si>
    <t>WOS:000926911100001</t>
  </si>
  <si>
    <t>10.3389/fpsyg.2022.1068735</t>
  </si>
  <si>
    <t>MEDLINE:36814888</t>
  </si>
  <si>
    <t>A study on the relationship between mindfulness and work performance of web editors: Based on the chain mediating effect of workplace spirituality and digital competencies</t>
  </si>
  <si>
    <t>He, Jiazi; Li, Xinwei; Wang, Huiyi; Xu, Zhiwu</t>
  </si>
  <si>
    <t>https://www.webofscience.com/api/gateway?GWVersion=2&amp;SrcAuth=InCites&amp;SrcApp=tsm_test&amp;DestApp=WOS_CPL&amp;DestLinkType=FullRecord&amp;KeyUT=ISI:000926911100001</t>
  </si>
  <si>
    <t>WOS:000672395900001</t>
  </si>
  <si>
    <t>10.1039/d1nj02682h</t>
  </si>
  <si>
    <t>A study on sisal-based polyurethane foam with multi-shape memory properties</t>
  </si>
  <si>
    <t>Pan, Lulu; Ban, Jianfeng; Xu, Tiwen; Liu, Ruiquan; Lu, Shaorong</t>
  </si>
  <si>
    <t>13579-13584</t>
  </si>
  <si>
    <t>https://www.webofscience.com/api/gateway?GWVersion=2&amp;SrcAuth=InCites&amp;SrcApp=tsm_test&amp;DestApp=WOS_CPL&amp;DestLinkType=FullRecord&amp;KeyUT=ISI:000672395900001</t>
  </si>
  <si>
    <t>WOS:000957977600001</t>
  </si>
  <si>
    <t>10.1080/16843703.2023.2193771</t>
  </si>
  <si>
    <t>A robust bathtub-shaped failure time model for a two-component system with applications to complete and censored reliability data</t>
  </si>
  <si>
    <t>Abba, Badamasi; Wang, Hong; Muhammad, Mustapha; Bakouch, Hassan S.</t>
  </si>
  <si>
    <t>QUALITY TECHNOLOGY AND QUANTITATIVE MANAGEMENT</t>
  </si>
  <si>
    <t>309-339</t>
  </si>
  <si>
    <t>https://www.webofscience.com/api/gateway?GWVersion=2&amp;SrcAuth=InCites&amp;SrcApp=tsm_test&amp;DestApp=WOS_CPL&amp;DestLinkType=FullRecord&amp;KeyUT=ISI:000957977600001</t>
  </si>
  <si>
    <t>WOS:001142095900001</t>
  </si>
  <si>
    <t>10.1002/cjce.25169</t>
  </si>
  <si>
    <t>A review of just-in-time learning-based soft sensor in industrial process</t>
  </si>
  <si>
    <t>Sheng, Weiwei; Qian, Jinchuan; Song, Zhihuan; Zhang, Xinmin</t>
  </si>
  <si>
    <t>1884-1898</t>
  </si>
  <si>
    <t>https://www.webofscience.com/api/gateway?GWVersion=2&amp;SrcAuth=InCites&amp;SrcApp=tsm_test&amp;DestApp=WOS_CPL&amp;DestLinkType=FullRecord&amp;KeyUT=ISI:001142095900001</t>
  </si>
  <si>
    <t>WOS:000815691600001</t>
  </si>
  <si>
    <t>10.1016/j.lmot.2022.101817</t>
  </si>
  <si>
    <t>A novel method to enhance the retention and generalization of extinction memory in humans</t>
  </si>
  <si>
    <t>Yang, Yong; Wang, Ting; Li, Xu; Zheng, Xifu</t>
  </si>
  <si>
    <t>LEARNING AND MOTIVATION</t>
  </si>
  <si>
    <t>https://www.webofscience.com/api/gateway?GWVersion=2&amp;SrcAuth=InCites&amp;SrcApp=tsm_test&amp;DestApp=WOS_CPL&amp;DestLinkType=FullRecord&amp;KeyUT=ISI:000815691600001</t>
  </si>
  <si>
    <t>WOS:001097398700008</t>
  </si>
  <si>
    <t>10.12989/scs.2023.48.4.475</t>
  </si>
  <si>
    <t>A novel hybrid control of M-TMD energy configuration for composite buildings</t>
  </si>
  <si>
    <t>Chen, Zy; Meng, Yahui; Wang, Ruei-Yuan; Chen, T.</t>
  </si>
  <si>
    <t>475-483</t>
  </si>
  <si>
    <t>https://www.webofscience.com/api/gateway?GWVersion=2&amp;SrcAuth=InCites&amp;SrcApp=tsm_test&amp;DestApp=WOS_CPL&amp;DestLinkType=FullRecord&amp;KeyUT=ISI:001097398700008</t>
  </si>
  <si>
    <t>WOS:001247312000001</t>
  </si>
  <si>
    <t>10.12989/was.2024.38.3.161</t>
  </si>
  <si>
    <t>A novel aerodynamic vibration and fuzzy numerical analysis</t>
  </si>
  <si>
    <t>Chen, Timothy; Meng, Yahui; Wang, Ruei-Yuan; Chen, Zy</t>
  </si>
  <si>
    <t>WIND AND STRUCTURES</t>
  </si>
  <si>
    <t>161-170</t>
  </si>
  <si>
    <t>https://www.webofscience.com/api/gateway?GWVersion=2&amp;SrcAuth=InCites&amp;SrcApp=tsm_test&amp;DestApp=WOS_CPL&amp;DestLinkType=FullRecord&amp;KeyUT=ISI:001247312000001</t>
  </si>
  <si>
    <t>WOS:001209675900003</t>
  </si>
  <si>
    <t>10.12989/gae.2024.36.5.475</t>
  </si>
  <si>
    <t>A new viewpoint on stability theorem for engineering structural and geotechnical parameter</t>
  </si>
  <si>
    <t>Chen, Timothy; Wang, Ruei-yuan; Meng, Yahui; Chen, Z. Y.</t>
  </si>
  <si>
    <t>GEOMECHANICS AND ENGINEERING</t>
  </si>
  <si>
    <t>475-487</t>
  </si>
  <si>
    <t>https://www.webofscience.com/api/gateway?GWVersion=2&amp;SrcAuth=InCites&amp;SrcApp=tsm_test&amp;DestApp=WOS_CPL&amp;DestLinkType=FullRecord&amp;KeyUT=ISI:001209675900003</t>
  </si>
  <si>
    <t>WOS:001002613000001</t>
  </si>
  <si>
    <t>10.1080/10916466.2023.2217837</t>
  </si>
  <si>
    <t>A new process to develop marine natural gas hydrate with thermal stimulation and high-efficiency sand control</t>
  </si>
  <si>
    <t>Luo, Tianyu; Liu, Songxia; Ott, William K.</t>
  </si>
  <si>
    <t>https://www.webofscience.com/api/gateway?GWVersion=2&amp;SrcAuth=InCites&amp;SrcApp=tsm_test&amp;DestApp=WOS_CPL&amp;DestLinkType=FullRecord&amp;KeyUT=ISI:001002613000001</t>
  </si>
  <si>
    <t>WOS:000502007000046</t>
  </si>
  <si>
    <t>10.1007/s10586-017-1653-2</t>
  </si>
  <si>
    <t>A new grid frequency estimation algorithm based on the fractional FFT for IoT nodes time stamps</t>
  </si>
  <si>
    <t>Mao, Qi-Lin; Zhai, Ming-Yue</t>
  </si>
  <si>
    <t>S8155-S8160</t>
  </si>
  <si>
    <t>https://www.webofscience.com/api/gateway?GWVersion=2&amp;SrcAuth=InCites&amp;SrcApp=tsm_test&amp;DestApp=WOS_CPL&amp;DestLinkType=FullRecord&amp;KeyUT=ISI:000502007000046</t>
  </si>
  <si>
    <t>WOS:001199600700001</t>
  </si>
  <si>
    <t>10.1088/1361-6501/ad3295</t>
  </si>
  <si>
    <t>A new fault diagnosis of rolling bearing on FFT image coding and L-CNN</t>
  </si>
  <si>
    <t>Cui, Kun; Liu, Mei; Meng, Yanan</t>
  </si>
  <si>
    <t>https://www.webofscience.com/api/gateway?GWVersion=2&amp;SrcAuth=InCites&amp;SrcApp=tsm_test&amp;DestApp=WOS_CPL&amp;DestLinkType=FullRecord&amp;KeyUT=ISI:001199600700001</t>
  </si>
  <si>
    <t>WOS:000868352700014</t>
  </si>
  <si>
    <t>10.1515/ms-2022-0090</t>
  </si>
  <si>
    <t>A new extension of the beta generator of distributions</t>
  </si>
  <si>
    <t>Muhammad, Mustapha; Liu, Lixia</t>
  </si>
  <si>
    <t>MATHEMATICA SLOVACA</t>
  </si>
  <si>
    <t>1319-1336</t>
  </si>
  <si>
    <t>https://www.webofscience.com/api/gateway?GWVersion=2&amp;SrcAuth=InCites&amp;SrcApp=tsm_test&amp;DestApp=WOS_CPL&amp;DestLinkType=FullRecord&amp;KeyUT=ISI:000868352700014</t>
  </si>
  <si>
    <t>WOS:000777234900006</t>
  </si>
  <si>
    <t>10.1016/j.jmmm.2021.168809</t>
  </si>
  <si>
    <t>A new Cr25Ni35Nb alloy critical failure time prediction method based on coercive force magnetic signature</t>
  </si>
  <si>
    <t>Wang, Qi; Cong, Guangpei; Lyu, Yunrong; Yu, Wei</t>
  </si>
  <si>
    <t>JOURNAL OF MAGNETISM AND MAGNETIC MATERIALS</t>
  </si>
  <si>
    <t>https://www.webofscience.com/api/gateway?GWVersion=2&amp;SrcAuth=InCites&amp;SrcApp=tsm_test&amp;DestApp=WOS_CPL&amp;DestLinkType=FullRecord&amp;KeyUT=ISI:000777234900006</t>
  </si>
  <si>
    <t>WOS:001154567100001</t>
  </si>
  <si>
    <t>A multi-setpoint cooling control approach for air-cooled data centers using the deep Q-network algorithm</t>
  </si>
  <si>
    <t>Chen, Yaohua; Guo, Weipeng; Liu, Jinwen; Shen, Songyu; Lin, Jianpeng; Cui, Delong</t>
  </si>
  <si>
    <t>MEASUREMENT &amp; CONTROL</t>
  </si>
  <si>
    <t>https://www.webofscience.com/api/gateway?GWVersion=2&amp;SrcAuth=InCites&amp;SrcApp=tsm_test&amp;DestApp=WOS_CPL&amp;DestLinkType=FullRecord&amp;KeyUT=ISI:001154567100001</t>
  </si>
  <si>
    <t>WOS:001251068900001</t>
  </si>
  <si>
    <t>10.1007/s11760-024-03347-2</t>
  </si>
  <si>
    <t>A lightweight convolutional neural network for detecting road cracks</t>
  </si>
  <si>
    <t>Ren, Xinghua; Hu, Shaolin; Hou, Yandong; Ye, Ke; Chen, Zhengquan; Wu, Zhengbo</t>
  </si>
  <si>
    <t>https://www.webofscience.com/api/gateway?GWVersion=2&amp;SrcAuth=InCites&amp;SrcApp=tsm_test&amp;DestApp=WOS_CPL&amp;DestLinkType=FullRecord&amp;KeyUT=ISI:001251068900001</t>
  </si>
  <si>
    <t>WOS:000924283100001</t>
  </si>
  <si>
    <t>10.1080/15376494.2023.2168804</t>
  </si>
  <si>
    <t>A layer-wise formulation for vibration performance of nanocomposite structure by introducing a novel viscoelastic substrate involving friction force</t>
  </si>
  <si>
    <t>Cheng, Liang; Tang, Tongyin; Liu, Yuxiu; Wang, Yonggang; Zhang, Jie</t>
  </si>
  <si>
    <t>2991-3004</t>
  </si>
  <si>
    <t>https://www.webofscience.com/api/gateway?GWVersion=2&amp;SrcAuth=InCites&amp;SrcApp=tsm_test&amp;DestApp=WOS_CPL&amp;DestLinkType=FullRecord&amp;KeyUT=ISI:000924283100001</t>
  </si>
  <si>
    <t>WOS:001046359300001</t>
  </si>
  <si>
    <t>10.1016/j.microc.2023.109068</t>
  </si>
  <si>
    <t>A label-free electrochemical aptasensor for low-density lipoprotein detection using MoS2-Au-Fc nanosheets as a high-performance redox indicator</t>
  </si>
  <si>
    <t>Li, Guiyin; Li, Haimei; Li, Xinhao; Huang, Huapeng; Bian, Huimin; Liang, Jintao; Zhou, Zhide</t>
  </si>
  <si>
    <t>https://www.webofscience.com/api/gateway?GWVersion=2&amp;SrcAuth=InCites&amp;SrcApp=tsm_test&amp;DestApp=WOS_CPL&amp;DestLinkType=FullRecord&amp;KeyUT=ISI:001046359300001</t>
  </si>
  <si>
    <t>WOS:000970719600001</t>
  </si>
  <si>
    <t>10.1002/oca.3000</t>
  </si>
  <si>
    <t>A fixed step distributed proximal gradient push-pull algorithm based on integral quadratic constraint</t>
  </si>
  <si>
    <t>Gao, Wenhua; Xie, Yibin; Ren, Hongwei</t>
  </si>
  <si>
    <t>OPTIMAL CONTROL APPLICATIONS &amp; METHODS</t>
  </si>
  <si>
    <t>2693-2707</t>
  </si>
  <si>
    <t>https://www.webofscience.com/api/gateway?GWVersion=2&amp;SrcAuth=InCites&amp;SrcApp=tsm_test&amp;DestApp=WOS_CPL&amp;DestLinkType=FullRecord&amp;KeyUT=ISI:000970719600001</t>
  </si>
  <si>
    <t>WOS:001229680200001</t>
  </si>
  <si>
    <t>10.1016/j.bioelechem.2024.108709</t>
  </si>
  <si>
    <t>MEDLINE:38621313</t>
  </si>
  <si>
    <t>A dual-signal output electrochemical aptasensor for glypican-3 ultrasensitive detection based on reduced graphene oxide-cuprous oxide nanozyme catalytic amplification strategy</t>
  </si>
  <si>
    <t>Li, Guiyin; Feng, Huafu; Li, Xinhao; Li, Shengnan; Liang, Jintao; Zhou, Zhide</t>
  </si>
  <si>
    <t>https://www.webofscience.com/api/gateway?GWVersion=2&amp;SrcAuth=InCites&amp;SrcApp=tsm_test&amp;DestApp=WOS_CPL&amp;DestLinkType=FullRecord&amp;KeyUT=ISI:001229680200001</t>
  </si>
  <si>
    <t>WOS:001247999400001</t>
  </si>
  <si>
    <t>10.3390/w16111472</t>
  </si>
  <si>
    <t>A Systematic Review of the Vertical Green System for Balancing Ecology and Urbanity</t>
  </si>
  <si>
    <t>Zhao, Jiayu; Rao, Qiuyi; Sun, Chuanhao; Ikram, Rana Muhammad Adnan; Fan, Chengliang; Li, Jianjun; Wang, Mo; Zhang, Dongqing</t>
  </si>
  <si>
    <t>https://www.webofscience.com/api/gateway?GWVersion=2&amp;SrcAuth=InCites&amp;SrcApp=tsm_test&amp;DestApp=WOS_CPL&amp;DestLinkType=FullRecord&amp;KeyUT=ISI:001247999400001</t>
  </si>
  <si>
    <t>WOS:000405503200007</t>
  </si>
  <si>
    <t>10.1093/comjnl/bxw042</t>
  </si>
  <si>
    <t>A Study of a Multi-Agent Organizational Framework with Virtual Machine Clusters as the Unit of Granularity in Cloud Computing</t>
  </si>
  <si>
    <t>1032-1043</t>
  </si>
  <si>
    <t>https://www.webofscience.com/api/gateway?GWVersion=2&amp;SrcAuth=InCites&amp;SrcApp=tsm_test&amp;DestApp=WOS_CPL&amp;DestLinkType=FullRecord&amp;KeyUT=ISI:000405503200007</t>
  </si>
  <si>
    <t>WOS:001138223000006</t>
  </si>
  <si>
    <t>10.23919/cje.2022.00.248</t>
  </si>
  <si>
    <t>A Security Defense Method Against Eavesdroppers in the Communication-Based Train Control System</t>
  </si>
  <si>
    <t>Yang Li; Wei Xiukun; Wen Chenglin</t>
  </si>
  <si>
    <t>992-1001</t>
  </si>
  <si>
    <t>https://www.webofscience.com/api/gateway?GWVersion=2&amp;SrcAuth=InCites&amp;SrcApp=tsm_test&amp;DestApp=WOS_CPL&amp;DestLinkType=FullRecord&amp;KeyUT=ISI:001138223000006</t>
  </si>
  <si>
    <t>WOS:000457598100039</t>
  </si>
  <si>
    <t>10.15666/aeer/1701_575585</t>
  </si>
  <si>
    <t>A RELATIONSHIP BETWEEN ECONOMIC PERFORMANCE AND AIR POLLUTION OF A SCIENCE PARK: A CASE STUDY OF HSINCHU SCIENCE PARK IN TAIWAN</t>
  </si>
  <si>
    <t>Huang, S. Z.; Chau, K. Y.; Shen, H. Z.; Li, J.</t>
  </si>
  <si>
    <t>575-585</t>
  </si>
  <si>
    <t>https://www.webofscience.com/api/gateway?GWVersion=2&amp;SrcAuth=InCites&amp;SrcApp=tsm_test&amp;DestApp=WOS_CPL&amp;DestLinkType=FullRecord&amp;KeyUT=ISI:000457598100039</t>
  </si>
  <si>
    <t>WOS:000973299100001</t>
  </si>
  <si>
    <t>10.1109/TNNLS.2023.3263975</t>
  </si>
  <si>
    <t>MEDLINE:37040247</t>
  </si>
  <si>
    <t>A Novel Swarm Exploring Varying Parameter Recurrent Neural Network for Solving Non-Convex Nonlinear Programming</t>
  </si>
  <si>
    <t>Zhang, Zhijun; Ren, Xiaohui; Xie, Jilong; Luo, Yamei</t>
  </si>
  <si>
    <t>https://www.webofscience.com/api/gateway?GWVersion=2&amp;SrcAuth=InCites&amp;SrcApp=tsm_test&amp;DestApp=WOS_CPL&amp;DestLinkType=FullRecord&amp;KeyUT=ISI:000973299100001</t>
  </si>
  <si>
    <t>WOS:001025582100001</t>
  </si>
  <si>
    <t>10.1109/TSMC.2023.3285757</t>
  </si>
  <si>
    <t>A Novel Solution to the Time-Varying Lyapunov Equation: The Integral Dynamic Learning Network</t>
  </si>
  <si>
    <t>Zhang, Zhijun; Ye, Lihang; Zheng, Lunan; Luo, Yamei</t>
  </si>
  <si>
    <t>6731-6743</t>
  </si>
  <si>
    <t>https://www.webofscience.com/api/gateway?GWVersion=2&amp;SrcAuth=InCites&amp;SrcApp=tsm_test&amp;DestApp=WOS_CPL&amp;DestLinkType=FullRecord&amp;KeyUT=ISI:001025582100001</t>
  </si>
  <si>
    <t>WOS:001233087700001</t>
  </si>
  <si>
    <t>10.3390/act13050169</t>
  </si>
  <si>
    <t>A Novel Extended Unscented Kalman Filter Is Designed Using the Higher-Order Statistical Property of the Approximate Error of the System Model</t>
  </si>
  <si>
    <t>Li, Chengyi; Wen, Chenglin</t>
  </si>
  <si>
    <t>https://www.webofscience.com/api/gateway?GWVersion=2&amp;SrcAuth=InCites&amp;SrcApp=tsm_test&amp;DestApp=WOS_CPL&amp;DestLinkType=FullRecord&amp;KeyUT=ISI:001233087700001</t>
  </si>
  <si>
    <t>WOS:000881468400022</t>
  </si>
  <si>
    <t>A New Risk Assessment Model to Check Safety Threats to Long-Distance Pipelines</t>
  </si>
  <si>
    <t>Lu, Duhui; Cong, Guangpei; Li, Bing</t>
  </si>
  <si>
    <t>JOURNAL OF PRESSURE VESSEL TECHNOLOGY-TRANSACTIONS OF THE ASME</t>
  </si>
  <si>
    <t>https://www.webofscience.com/api/gateway?GWVersion=2&amp;SrcAuth=InCites&amp;SrcApp=tsm_test&amp;DestApp=WOS_CPL&amp;DestLinkType=FullRecord&amp;KeyUT=ISI:000881468400022</t>
  </si>
  <si>
    <t>WOS:000456086900017</t>
  </si>
  <si>
    <t>10.1134/S1070328418120011</t>
  </si>
  <si>
    <t>A New Heterometallic Pb(II)-Ca(II) Coordination Polymer with 2D Pb-O-Ca Inorganic Connectivity</t>
  </si>
  <si>
    <t>An, Z.; Gao, J.; Wang, J.</t>
  </si>
  <si>
    <t>RUSSIAN JOURNAL OF COORDINATION CHEMISTRY</t>
  </si>
  <si>
    <t>818-823</t>
  </si>
  <si>
    <t>https://www.webofscience.com/api/gateway?GWVersion=2&amp;SrcAuth=InCites&amp;SrcApp=tsm_test&amp;DestApp=WOS_CPL&amp;DestLinkType=FullRecord&amp;KeyUT=ISI:000456086900017</t>
  </si>
  <si>
    <t>WOS:001005643300001</t>
  </si>
  <si>
    <t>10.1109/ACCESS.2023.3276904</t>
  </si>
  <si>
    <t>A New Flexible Four Parameter Bathtub Curve Failure Rate Model, and Its Application to Right-Censored Data</t>
  </si>
  <si>
    <t>Al-Essa, Laila A.; Muhammad, Mustapha; Tahir, M. H.; Abba, Badamasi; Xiao, Jinsen; Jamal, Farrukh</t>
  </si>
  <si>
    <t>50130-50144</t>
  </si>
  <si>
    <t>https://www.webofscience.com/api/gateway?GWVersion=2&amp;SrcAuth=InCites&amp;SrcApp=tsm_test&amp;DestApp=WOS_CPL&amp;DestLinkType=FullRecord&amp;KeyUT=ISI:001005643300001</t>
  </si>
  <si>
    <t>WOS:000596038700034</t>
  </si>
  <si>
    <t>A NOVEL PIPELINE DEFECT RECOGNITION MODEL BASED ON MAGNETIC EDDY CURRENT INSPECTION USING FOR ENVIRONMENTAL PROTECTION STORAGE AND TRANSPORTATION DEMANDS</t>
  </si>
  <si>
    <t>Zhang, Meng; Liang, Wei; Lin, Yang; Yang, Yanfen</t>
  </si>
  <si>
    <t>9841-9853</t>
  </si>
  <si>
    <t>https://www.webofscience.com/api/gateway?GWVersion=2&amp;SrcAuth=InCites&amp;SrcApp=tsm_test&amp;DestApp=WOS_CPL&amp;DestLinkType=FullRecord&amp;KeyUT=ISI:000596038700034</t>
  </si>
  <si>
    <t>WOS:000588493600060</t>
  </si>
  <si>
    <t>A NOVEL METHOD FOR PREDICTING THE MARINE CARBONATE RESERVOIR BY USING FORWARD MODELING TECHNIQUE</t>
  </si>
  <si>
    <t>Chen, Qi; Liu, Quanwen; Wang, Shenjian; Hu, Wenli; Huang, Yuxin</t>
  </si>
  <si>
    <t>9286-9294</t>
  </si>
  <si>
    <t>https://www.webofscience.com/api/gateway?GWVersion=2&amp;SrcAuth=InCites&amp;SrcApp=tsm_test&amp;DestApp=WOS_CPL&amp;DestLinkType=FullRecord&amp;KeyUT=ISI:000588493600060</t>
  </si>
  <si>
    <t>WOS:000517349200079</t>
  </si>
  <si>
    <t>A NOVEL EARLY DATA WELL TEST INTERPRETATION METHOD FOR WATER INJECTION IN LOW PERMEABILITY RESERVOIRS</t>
  </si>
  <si>
    <t>Yang, Yanfen; Huang, Yuxin; Liu, Quanwen; Li, Zhongcheng; Zhang, Yingkui; Ruan, Baotao</t>
  </si>
  <si>
    <t>1928-1937</t>
  </si>
  <si>
    <t>https://www.webofscience.com/api/gateway?GWVersion=2&amp;SrcAuth=InCites&amp;SrcApp=tsm_test&amp;DestApp=WOS_CPL&amp;DestLinkType=FullRecord&amp;KeyUT=ISI:000517349200079</t>
  </si>
  <si>
    <t>WOS:000588493100066</t>
  </si>
  <si>
    <t>A NOVEL CONCURRENT RISK IDENTIFICATION AND ANALYSIS METHOD FOR EQUIPMENT FAILURE BY COMBINING PETRI NET REASONING AND AN EXTENDED FMEA USING FOR SAFE OIL AND GAS STORAGE AND TRANSPORTATION ENVIRONMENT</t>
  </si>
  <si>
    <t>Zhang, Meng; Liang, Wei; Li, Weijun; Yang, Yanfen</t>
  </si>
  <si>
    <t>3144-3153</t>
  </si>
  <si>
    <t>https://www.webofscience.com/api/gateway?GWVersion=2&amp;SrcAuth=InCites&amp;SrcApp=tsm_test&amp;DestApp=WOS_CPL&amp;DestLinkType=FullRecord&amp;KeyUT=ISI:000588493100066</t>
  </si>
  <si>
    <t>WOS:001057029200001</t>
  </si>
  <si>
    <t>10.3390/e25081165</t>
  </si>
  <si>
    <t>MEDLINE:37628195</t>
  </si>
  <si>
    <t>A Multiscale Recursive Attention Gate Federation Method for Multiple Working Conditions Fault Diagnosis</t>
  </si>
  <si>
    <t>Zhang, Zhiqiang; Zhou, Funa; Wang, Chaoge; Wen, Chenglin; Hu, Xiong; Wang, Tianzhen</t>
  </si>
  <si>
    <t>https://www.webofscience.com/api/gateway?GWVersion=2&amp;SrcAuth=InCites&amp;SrcApp=tsm_test&amp;DestApp=WOS_CPL&amp;DestLinkType=FullRecord&amp;KeyUT=ISI:001057029200001</t>
  </si>
  <si>
    <t>WOS:000525956500012</t>
  </si>
  <si>
    <t>A Lumped Kinetic Model for Low- and Medium-Temperature Coal Tar Hydrocracking Process</t>
  </si>
  <si>
    <t>Chen Mang; Yuan Ying; Zhao Jiamin</t>
  </si>
  <si>
    <t>98-103</t>
  </si>
  <si>
    <t>https://www.webofscience.com/api/gateway?GWVersion=2&amp;SrcAuth=InCites&amp;SrcApp=tsm_test&amp;DestApp=WOS_CPL&amp;DestLinkType=FullRecord&amp;KeyUT=ISI:000525956500012</t>
  </si>
  <si>
    <t>WOS:001225197200001</t>
  </si>
  <si>
    <t>10.1016/j.microc.2024.110478</t>
  </si>
  <si>
    <t>A GOX/RGO-CS-Fc/AuNPs nanosensing membrane in a light-addressable potentiometric biosensor for glucose specific detection</t>
  </si>
  <si>
    <t>Liang, Jintao; Huang, Qing; Wu, Liang; Shi, Xiaohang; Yan, Kaiteng; Guo, Fei; Zhou, Zhide; Li, Guiyin</t>
  </si>
  <si>
    <t>https://www.webofscience.com/api/gateway?GWVersion=2&amp;SrcAuth=InCites&amp;SrcApp=tsm_test&amp;DestApp=WOS_CPL&amp;DestLinkType=FullRecord&amp;KeyUT=ISI:001225197200001</t>
  </si>
  <si>
    <t>WOS:001051672500004</t>
  </si>
  <si>
    <t>10.1109/MIS.2023.3273450</t>
  </si>
  <si>
    <t>A Fault Diagnosis of Rotating Machinery Based on a Mutual Dimensionless Index and a Convolution Neural Network</t>
  </si>
  <si>
    <t>Su, Naiquan; Zhang, Qinghua; Zhou, Lingmeng; Chang, Xiaoxiao; Xu, Ting</t>
  </si>
  <si>
    <t>IEEE INTELLIGENT SYSTEMS</t>
  </si>
  <si>
    <t>33-41</t>
  </si>
  <si>
    <t>https://www.webofscience.com/api/gateway?GWVersion=2&amp;SrcAuth=InCites&amp;SrcApp=tsm_test&amp;DestApp=WOS_CPL&amp;DestLinkType=FullRecord&amp;KeyUT=ISI:001051672500004</t>
  </si>
  <si>
    <t>WOS:001249249500149</t>
  </si>
  <si>
    <t>10.1109/JSEN.2023.3337120</t>
  </si>
  <si>
    <t>A Fault Diagnosis Method for Rotating Machinery by Multimode Feature Entropy and Mutual Cooperation Broad Learning System</t>
  </si>
  <si>
    <t>Li, Chunlin; Hu, Qintai; Zhao, Shuping; Wu, Jigang; Xiong, Jianbin; Zhang, Qinghua</t>
  </si>
  <si>
    <t>3084-3097</t>
  </si>
  <si>
    <t>https://www.webofscience.com/api/gateway?GWVersion=2&amp;SrcAuth=InCites&amp;SrcApp=tsm_test&amp;DestApp=WOS_CPL&amp;DestLinkType=FullRecord&amp;KeyUT=ISI:001249249500149</t>
  </si>
  <si>
    <t>WOS:001243040000070</t>
  </si>
  <si>
    <t>https://www.webofscience.com/api/gateway?GWVersion=2&amp;SrcAuth=InCites&amp;SrcApp=tsm_test&amp;DestApp=WOS_CPL&amp;DestLinkType=FullRecord&amp;KeyUT=ISI:001243040000070</t>
  </si>
  <si>
    <t>WOS:001037150800003</t>
  </si>
  <si>
    <t>A FEATURE-INTERACTION KNOWLEDGE GRAPH COMPLETION ALGORITHM BASED ON INFORMATION SELECTION</t>
  </si>
  <si>
    <t>Chen, Xiaowen; Cui, Delong; Li, Shuangyuan; Peng, Zhiping; Li, Qirui; He, Jieguang</t>
  </si>
  <si>
    <t>1683-1699</t>
  </si>
  <si>
    <t>https://www.webofscience.com/api/gateway?GWVersion=2&amp;SrcAuth=InCites&amp;SrcApp=tsm_test&amp;DestApp=WOS_CPL&amp;DestLinkType=FullRecord&amp;KeyUT=ISI:001037150800003</t>
  </si>
  <si>
    <t>WOS:001219683200001</t>
  </si>
  <si>
    <t>10.1109/TSMC.2024.3390237</t>
  </si>
  <si>
    <t>A Distributed Varying-Parameter Recurrent Neural Network for Solving the Motion Generation Problem of a Multimanipulator Collaborative System</t>
  </si>
  <si>
    <t>Ren, Xiaohui; Guo, Jinjia; Chen, Siyuan; Zhang, Mingyang; Zhang, Zhijun</t>
  </si>
  <si>
    <t>https://www.webofscience.com/api/gateway?GWVersion=2&amp;SrcAuth=InCites&amp;SrcApp=tsm_test&amp;DestApp=WOS_CPL&amp;DestLinkType=FullRecord&amp;KeyUT=ISI:001219683200001</t>
  </si>
  <si>
    <t>WOS:001100224600001</t>
  </si>
  <si>
    <t>10.3390/s23218939</t>
  </si>
  <si>
    <t>MEDLINE:37960638</t>
  </si>
  <si>
    <t>A Condition-Monitoring Method for Rolling Bearings Based on Dynamic Asynchronous Peak-Factor Ratios</t>
  </si>
  <si>
    <t>Zhu, Guanhua; Huang, Quansi; Zhang, Zeyu</t>
  </si>
  <si>
    <t>https://www.webofscience.com/api/gateway?GWVersion=2&amp;SrcAuth=InCites&amp;SrcApp=tsm_test&amp;DestApp=WOS_CPL&amp;DestLinkType=FullRecord&amp;KeyUT=ISI:001100224600001</t>
  </si>
  <si>
    <t>WOS:000579682400004</t>
  </si>
  <si>
    <t>A CLOUD WORKFLOW SCHEDULING ALGORITHM FOR MULTI-OBJECT OPTIMIZATION USING REINFORCEMENT LEARNING</t>
  </si>
  <si>
    <t>Cui, Delong; Peng, Zhiping; Li, Qirui; He, Jieguang; Yuan, Yiheng; Guo, Mian</t>
  </si>
  <si>
    <t>1677-1687</t>
  </si>
  <si>
    <t>https://www.webofscience.com/api/gateway?GWVersion=2&amp;SrcAuth=InCites&amp;SrcApp=tsm_test&amp;DestApp=WOS_CPL&amp;DestLinkType=FullRecord&amp;KeyUT=ISI:000579682400004</t>
  </si>
  <si>
    <t>WOS:001223487400001</t>
  </si>
  <si>
    <t>10.1002/adom.202400059</t>
  </si>
  <si>
    <t>2D Erucamide Crystal Synthesis and Ultraviolet Photodetection</t>
  </si>
  <si>
    <t>Cao, Weiwei; Li, Yinwu; Xu, Huakai; Yao, Jiandong; Ke, Zhuofeng; He, Yan; Yang, Guowei</t>
  </si>
  <si>
    <t>ADVANCED OPTICAL MATERIALS</t>
  </si>
  <si>
    <t>https://www.webofscience.com/api/gateway?GWVersion=2&amp;SrcAuth=InCites&amp;SrcApp=tsm_test&amp;DestApp=WOS_CPL&amp;DestLinkType=FullRecord&amp;KeyUT=ISI:001223487400001</t>
  </si>
  <si>
    <t>WOS:001152510500001</t>
  </si>
  <si>
    <t>10.1016/j.jssc.2023.124527</t>
  </si>
  <si>
    <t>'MoS2-coated nitrogen/oxygen co-doped carbon nanocages composite as active material for supercapacitor electrodes</t>
  </si>
  <si>
    <t>Liu, Zhisen; Xie, Wenyu; Zhang, Zhiyuan; Zhan, Tong; Zhang, Dongqing</t>
  </si>
  <si>
    <t>https://www.webofscience.com/api/gateway?GWVersion=2&amp;SrcAuth=InCites&amp;SrcApp=tsm_test&amp;DestApp=WOS_CPL&amp;DestLinkType=FullRecord&amp;KeyUT=ISI:001152510500001</t>
  </si>
  <si>
    <t xml:space="preserve">导出日期  2024-8-26. </t>
  </si>
  <si>
    <t xml:space="preserve">数据集更新日期  2024-07-26. 包含 Web of Science 标引内容截止 2024-06-30. 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</si>
</sst>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58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38"/>
  <sheetViews>
    <sheetView tabSelected="1" workbookViewId="0">
      <selection activeCell="P4" sqref="P4"/>
    </sheetView>
  </sheetViews>
  <sheetFormatPr defaultRowHeight="13.5"/>
  <cols>
    <col min="1" max="1" width="20.5" style="1" customWidth="1"/>
    <col min="2" max="2" width="9" style="1"/>
    <col min="3" max="3" width="12.625" style="1" customWidth="1"/>
    <col min="4" max="4" width="11" style="1" customWidth="1"/>
    <col min="5" max="13" width="9" style="1"/>
    <col min="14" max="14" width="9.75" style="1" customWidth="1"/>
    <col min="15" max="15" width="16.25" style="1" customWidth="1"/>
    <col min="16" max="16" width="16.125" style="1" customWidth="1"/>
    <col min="17" max="17" width="20.5" style="3" customWidth="1"/>
    <col min="18" max="19" width="9" style="1"/>
    <col min="20" max="20" width="11.875" style="1" customWidth="1"/>
    <col min="21" max="16384" width="9" style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3" t="s">
        <v>16</v>
      </c>
      <c r="R1" s="1" t="s">
        <v>17</v>
      </c>
      <c r="S1" s="1" t="s">
        <v>18</v>
      </c>
      <c r="T1" s="1" t="s">
        <v>19</v>
      </c>
    </row>
    <row r="2" spans="1:20">
      <c r="A2" s="1" t="s">
        <v>20</v>
      </c>
      <c r="B2" s="1" t="s">
        <v>21</v>
      </c>
      <c r="C2" s="1" t="s">
        <v>22</v>
      </c>
      <c r="D2" s="1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>
        <v>6</v>
      </c>
      <c r="J2" s="1" t="s">
        <v>22</v>
      </c>
      <c r="K2" s="1" t="s">
        <v>28</v>
      </c>
      <c r="L2" s="1">
        <v>2018</v>
      </c>
      <c r="M2" s="1">
        <v>515</v>
      </c>
      <c r="N2" s="1" t="s">
        <v>29</v>
      </c>
      <c r="O2" s="1">
        <v>21.512547999999999</v>
      </c>
      <c r="P2" s="1">
        <v>21.49</v>
      </c>
      <c r="Q2" s="3">
        <v>23.94</v>
      </c>
      <c r="R2" s="1">
        <v>23.97</v>
      </c>
      <c r="S2" s="1">
        <v>99.946899999999999</v>
      </c>
      <c r="T2" s="1">
        <v>4.0979999999999999</v>
      </c>
    </row>
    <row r="3" spans="1:20">
      <c r="A3" s="1" t="s">
        <v>30</v>
      </c>
      <c r="B3" s="1" t="s">
        <v>31</v>
      </c>
      <c r="C3" s="1" t="s">
        <v>22</v>
      </c>
      <c r="D3" s="1" t="s">
        <v>32</v>
      </c>
      <c r="E3" s="1" t="s">
        <v>33</v>
      </c>
      <c r="F3" s="1" t="s">
        <v>34</v>
      </c>
      <c r="G3" s="1" t="s">
        <v>35</v>
      </c>
      <c r="H3" s="1" t="s">
        <v>27</v>
      </c>
      <c r="I3" s="1">
        <v>207</v>
      </c>
      <c r="J3" s="1" t="s">
        <v>22</v>
      </c>
      <c r="K3" s="1" t="s">
        <v>36</v>
      </c>
      <c r="L3" s="1">
        <v>2017</v>
      </c>
      <c r="M3" s="1">
        <v>421</v>
      </c>
      <c r="N3" s="1" t="s">
        <v>37</v>
      </c>
      <c r="O3" s="1">
        <v>96.500997999999996</v>
      </c>
      <c r="P3" s="1">
        <v>24.63</v>
      </c>
      <c r="Q3" s="3">
        <v>4.3600000000000003</v>
      </c>
      <c r="R3" s="1">
        <v>17.095400000000001</v>
      </c>
      <c r="S3" s="1">
        <v>99.852199999999996</v>
      </c>
      <c r="T3" s="1">
        <v>11.698</v>
      </c>
    </row>
    <row r="4" spans="1:20">
      <c r="A4" s="1" t="s">
        <v>38</v>
      </c>
      <c r="B4" s="1" t="s">
        <v>39</v>
      </c>
      <c r="C4" s="1" t="s">
        <v>22</v>
      </c>
      <c r="D4" s="1" t="s">
        <v>40</v>
      </c>
      <c r="E4" s="1" t="s">
        <v>41</v>
      </c>
      <c r="F4" s="1" t="s">
        <v>34</v>
      </c>
      <c r="G4" s="1" t="s">
        <v>35</v>
      </c>
      <c r="H4" s="1" t="s">
        <v>27</v>
      </c>
      <c r="I4" s="1">
        <v>221</v>
      </c>
      <c r="J4" s="1" t="s">
        <v>22</v>
      </c>
      <c r="K4" s="1" t="s">
        <v>42</v>
      </c>
      <c r="L4" s="1">
        <v>2018</v>
      </c>
      <c r="M4" s="1">
        <v>419</v>
      </c>
      <c r="N4" s="1" t="s">
        <v>43</v>
      </c>
      <c r="O4" s="1">
        <v>94.938916000000006</v>
      </c>
      <c r="P4" s="1">
        <v>22.52</v>
      </c>
      <c r="Q4" s="3">
        <v>4.41</v>
      </c>
      <c r="R4" s="1">
        <v>18.603000000000002</v>
      </c>
      <c r="S4" s="1">
        <v>99.880899999999997</v>
      </c>
      <c r="T4" s="1">
        <v>14.228999999999999</v>
      </c>
    </row>
    <row r="5" spans="1:20">
      <c r="A5" s="1" t="s">
        <v>44</v>
      </c>
      <c r="B5" s="1" t="s">
        <v>45</v>
      </c>
      <c r="C5" s="1" t="s">
        <v>22</v>
      </c>
      <c r="D5" s="1" t="s">
        <v>46</v>
      </c>
      <c r="E5" s="1" t="s">
        <v>47</v>
      </c>
      <c r="F5" s="1" t="s">
        <v>48</v>
      </c>
      <c r="G5" s="1" t="s">
        <v>49</v>
      </c>
      <c r="H5" s="1" t="s">
        <v>27</v>
      </c>
      <c r="I5" s="1">
        <v>6</v>
      </c>
      <c r="J5" s="1">
        <v>2</v>
      </c>
      <c r="K5" s="1" t="s">
        <v>50</v>
      </c>
      <c r="L5" s="1">
        <v>2019</v>
      </c>
      <c r="M5" s="1">
        <v>352</v>
      </c>
      <c r="N5" s="1" t="s">
        <v>51</v>
      </c>
      <c r="O5" s="1">
        <v>45.223103000000002</v>
      </c>
      <c r="P5" s="1">
        <v>18.86</v>
      </c>
      <c r="Q5" s="3">
        <v>7.78</v>
      </c>
      <c r="R5" s="1">
        <v>18.659700000000001</v>
      </c>
      <c r="S5" s="1">
        <v>99.782899999999998</v>
      </c>
      <c r="T5" s="1">
        <v>9.9359999999999999</v>
      </c>
    </row>
    <row r="6" spans="1:20">
      <c r="A6" s="1" t="s">
        <v>52</v>
      </c>
      <c r="B6" s="1" t="s">
        <v>53</v>
      </c>
      <c r="C6" s="1" t="s">
        <v>22</v>
      </c>
      <c r="D6" s="1" t="s">
        <v>54</v>
      </c>
      <c r="E6" s="1" t="s">
        <v>55</v>
      </c>
      <c r="F6" s="1" t="s">
        <v>56</v>
      </c>
      <c r="G6" s="1" t="s">
        <v>49</v>
      </c>
      <c r="H6" s="1" t="s">
        <v>27</v>
      </c>
      <c r="I6" s="1">
        <v>20</v>
      </c>
      <c r="J6" s="1">
        <v>3</v>
      </c>
      <c r="K6" s="1" t="s">
        <v>57</v>
      </c>
      <c r="L6" s="1">
        <v>2018</v>
      </c>
      <c r="M6" s="1">
        <v>333</v>
      </c>
      <c r="N6" s="1" t="s">
        <v>58</v>
      </c>
      <c r="O6" s="1">
        <v>156.72807</v>
      </c>
      <c r="P6" s="1">
        <v>20.72</v>
      </c>
      <c r="Q6" s="3">
        <v>2.12</v>
      </c>
      <c r="R6" s="1">
        <v>16.073599999999999</v>
      </c>
      <c r="S6" s="1">
        <v>99.678600000000003</v>
      </c>
      <c r="T6" s="1">
        <v>22.972999999999999</v>
      </c>
    </row>
    <row r="7" spans="1:20">
      <c r="A7" s="1" t="s">
        <v>59</v>
      </c>
      <c r="B7" s="1" t="s">
        <v>60</v>
      </c>
      <c r="C7" s="1" t="s">
        <v>22</v>
      </c>
      <c r="D7" s="1" t="s">
        <v>61</v>
      </c>
      <c r="E7" s="1" t="s">
        <v>62</v>
      </c>
      <c r="F7" s="1" t="s">
        <v>34</v>
      </c>
      <c r="G7" s="1" t="s">
        <v>35</v>
      </c>
      <c r="H7" s="1" t="s">
        <v>27</v>
      </c>
      <c r="I7" s="1">
        <v>227</v>
      </c>
      <c r="J7" s="1" t="s">
        <v>22</v>
      </c>
      <c r="K7" s="1" t="s">
        <v>63</v>
      </c>
      <c r="L7" s="1">
        <v>2018</v>
      </c>
      <c r="M7" s="1">
        <v>267</v>
      </c>
      <c r="N7" s="1" t="s">
        <v>64</v>
      </c>
      <c r="O7" s="1">
        <v>94.938916000000006</v>
      </c>
      <c r="P7" s="1">
        <v>22.52</v>
      </c>
      <c r="Q7" s="3">
        <v>2.81</v>
      </c>
      <c r="R7" s="1">
        <v>11.8544</v>
      </c>
      <c r="S7" s="1">
        <v>99.683000000000007</v>
      </c>
      <c r="T7" s="1">
        <v>14.228999999999999</v>
      </c>
    </row>
    <row r="8" spans="1:20">
      <c r="A8" s="1" t="s">
        <v>65</v>
      </c>
      <c r="B8" s="1" t="s">
        <v>66</v>
      </c>
      <c r="C8" s="1" t="s">
        <v>22</v>
      </c>
      <c r="D8" s="1" t="s">
        <v>67</v>
      </c>
      <c r="E8" s="1" t="s">
        <v>68</v>
      </c>
      <c r="F8" s="1" t="s">
        <v>25</v>
      </c>
      <c r="G8" s="1" t="s">
        <v>26</v>
      </c>
      <c r="H8" s="1" t="s">
        <v>27</v>
      </c>
      <c r="I8" s="1">
        <v>5</v>
      </c>
      <c r="J8" s="1" t="s">
        <v>22</v>
      </c>
      <c r="K8" s="1" t="s">
        <v>69</v>
      </c>
      <c r="L8" s="1">
        <v>2017</v>
      </c>
      <c r="M8" s="1">
        <v>264</v>
      </c>
      <c r="N8" s="1" t="s">
        <v>70</v>
      </c>
      <c r="O8" s="1">
        <v>27.850719999999999</v>
      </c>
      <c r="P8" s="1">
        <v>23.08</v>
      </c>
      <c r="Q8" s="3">
        <v>9.48</v>
      </c>
      <c r="R8" s="1">
        <v>11.4375</v>
      </c>
      <c r="S8" s="1">
        <v>99.672200000000004</v>
      </c>
      <c r="T8" s="1">
        <v>3.5569999999999999</v>
      </c>
    </row>
    <row r="9" spans="1:20">
      <c r="A9" s="1" t="s">
        <v>71</v>
      </c>
      <c r="B9" s="1" t="s">
        <v>72</v>
      </c>
      <c r="C9" s="1" t="s">
        <v>22</v>
      </c>
      <c r="D9" s="1" t="s">
        <v>73</v>
      </c>
      <c r="E9" s="1" t="s">
        <v>74</v>
      </c>
      <c r="F9" s="1" t="s">
        <v>25</v>
      </c>
      <c r="G9" s="1" t="s">
        <v>26</v>
      </c>
      <c r="H9" s="1" t="s">
        <v>27</v>
      </c>
      <c r="I9" s="1">
        <v>3</v>
      </c>
      <c r="J9" s="1" t="s">
        <v>22</v>
      </c>
      <c r="K9" s="1" t="s">
        <v>75</v>
      </c>
      <c r="L9" s="1">
        <v>2015</v>
      </c>
      <c r="M9" s="1">
        <v>242</v>
      </c>
      <c r="N9" s="1" t="s">
        <v>76</v>
      </c>
      <c r="O9" s="1">
        <v>54.160338000000003</v>
      </c>
      <c r="P9" s="1">
        <v>24.6</v>
      </c>
      <c r="Q9" s="3">
        <v>4.47</v>
      </c>
      <c r="R9" s="1">
        <v>9.8388000000000009</v>
      </c>
      <c r="S9" s="1">
        <v>99.503399999999999</v>
      </c>
      <c r="T9" s="1">
        <v>1.27</v>
      </c>
    </row>
    <row r="10" spans="1:20">
      <c r="A10" s="1" t="s">
        <v>77</v>
      </c>
      <c r="B10" s="1" t="s">
        <v>78</v>
      </c>
      <c r="C10" s="1" t="s">
        <v>22</v>
      </c>
      <c r="D10" s="1" t="s">
        <v>79</v>
      </c>
      <c r="E10" s="1" t="s">
        <v>80</v>
      </c>
      <c r="F10" s="1" t="s">
        <v>81</v>
      </c>
      <c r="G10" s="1" t="s">
        <v>26</v>
      </c>
      <c r="H10" s="1" t="s">
        <v>27</v>
      </c>
      <c r="I10" s="1">
        <v>279</v>
      </c>
      <c r="J10" s="1" t="s">
        <v>22</v>
      </c>
      <c r="K10" s="1" t="s">
        <v>22</v>
      </c>
      <c r="L10" s="1">
        <v>2021</v>
      </c>
      <c r="M10" s="1">
        <v>238</v>
      </c>
      <c r="N10" s="1" t="s">
        <v>82</v>
      </c>
      <c r="O10" s="1">
        <v>24.371818000000001</v>
      </c>
      <c r="P10" s="1">
        <v>12</v>
      </c>
      <c r="Q10" s="3">
        <v>9.77</v>
      </c>
      <c r="R10" s="1">
        <v>19.831800000000001</v>
      </c>
      <c r="S10" s="1">
        <v>99.946899999999999</v>
      </c>
      <c r="T10" s="1">
        <v>11.071999999999999</v>
      </c>
    </row>
    <row r="11" spans="1:20">
      <c r="A11" s="1" t="s">
        <v>83</v>
      </c>
      <c r="B11" s="1" t="s">
        <v>84</v>
      </c>
      <c r="C11" s="1" t="s">
        <v>85</v>
      </c>
      <c r="D11" s="1" t="s">
        <v>86</v>
      </c>
      <c r="E11" s="1" t="s">
        <v>87</v>
      </c>
      <c r="F11" s="1" t="s">
        <v>88</v>
      </c>
      <c r="G11" s="1" t="s">
        <v>89</v>
      </c>
      <c r="H11" s="1" t="s">
        <v>27</v>
      </c>
      <c r="I11" s="1">
        <v>66</v>
      </c>
      <c r="J11" s="1">
        <v>11</v>
      </c>
      <c r="K11" s="1" t="s">
        <v>90</v>
      </c>
      <c r="L11" s="1">
        <v>2021</v>
      </c>
      <c r="M11" s="1">
        <v>224</v>
      </c>
      <c r="N11" s="1" t="s">
        <v>91</v>
      </c>
      <c r="O11" s="1">
        <v>31.803737999999999</v>
      </c>
      <c r="P11" s="1">
        <v>15.04</v>
      </c>
      <c r="Q11" s="3">
        <v>7.04</v>
      </c>
      <c r="R11" s="1">
        <v>14.898300000000001</v>
      </c>
      <c r="S11" s="1">
        <v>99.878</v>
      </c>
      <c r="T11" s="1">
        <v>20.577000000000002</v>
      </c>
    </row>
    <row r="12" spans="1:20">
      <c r="A12" s="1" t="s">
        <v>92</v>
      </c>
      <c r="B12" s="1" t="s">
        <v>93</v>
      </c>
      <c r="C12" s="1" t="s">
        <v>22</v>
      </c>
      <c r="D12" s="1" t="s">
        <v>94</v>
      </c>
      <c r="E12" s="1" t="s">
        <v>95</v>
      </c>
      <c r="F12" s="1" t="s">
        <v>96</v>
      </c>
      <c r="G12" s="1" t="s">
        <v>26</v>
      </c>
      <c r="H12" s="1" t="s">
        <v>27</v>
      </c>
      <c r="I12" s="1">
        <v>17</v>
      </c>
      <c r="J12" s="1">
        <v>17</v>
      </c>
      <c r="K12" s="1" t="s">
        <v>97</v>
      </c>
      <c r="L12" s="1">
        <v>2017</v>
      </c>
      <c r="M12" s="1">
        <v>222</v>
      </c>
      <c r="N12" s="1" t="s">
        <v>98</v>
      </c>
      <c r="O12" s="1">
        <v>22.174672000000001</v>
      </c>
      <c r="P12" s="1">
        <v>23.08</v>
      </c>
      <c r="Q12" s="3">
        <v>10.01</v>
      </c>
      <c r="R12" s="1">
        <v>9.6179000000000006</v>
      </c>
      <c r="S12" s="1">
        <v>99.506100000000004</v>
      </c>
      <c r="T12" s="1">
        <v>2.617</v>
      </c>
    </row>
    <row r="13" spans="1:20">
      <c r="A13" s="1" t="s">
        <v>99</v>
      </c>
      <c r="B13" s="1" t="s">
        <v>100</v>
      </c>
      <c r="C13" s="1" t="s">
        <v>101</v>
      </c>
      <c r="D13" s="1" t="s">
        <v>102</v>
      </c>
      <c r="E13" s="1" t="s">
        <v>103</v>
      </c>
      <c r="F13" s="1" t="s">
        <v>104</v>
      </c>
      <c r="G13" s="1" t="s">
        <v>105</v>
      </c>
      <c r="H13" s="1" t="s">
        <v>106</v>
      </c>
      <c r="I13" s="1">
        <v>731</v>
      </c>
      <c r="J13" s="1" t="s">
        <v>22</v>
      </c>
      <c r="K13" s="1" t="s">
        <v>22</v>
      </c>
      <c r="L13" s="1">
        <v>2020</v>
      </c>
      <c r="M13" s="1">
        <v>219</v>
      </c>
      <c r="N13" s="1" t="s">
        <v>107</v>
      </c>
      <c r="O13" s="1">
        <v>90.583743999999996</v>
      </c>
      <c r="P13" s="1">
        <v>46.73</v>
      </c>
      <c r="Q13" s="3">
        <v>2.42</v>
      </c>
      <c r="R13" s="1">
        <v>4.6866000000000003</v>
      </c>
      <c r="S13" s="1">
        <v>96.920100000000005</v>
      </c>
      <c r="T13" s="1">
        <v>7.9630000000000001</v>
      </c>
    </row>
    <row r="14" spans="1:20">
      <c r="A14" s="1" t="s">
        <v>108</v>
      </c>
      <c r="B14" s="1" t="s">
        <v>109</v>
      </c>
      <c r="C14" s="1" t="s">
        <v>22</v>
      </c>
      <c r="D14" s="1" t="s">
        <v>110</v>
      </c>
      <c r="E14" s="1" t="s">
        <v>111</v>
      </c>
      <c r="F14" s="1" t="s">
        <v>34</v>
      </c>
      <c r="G14" s="1" t="s">
        <v>35</v>
      </c>
      <c r="H14" s="1" t="s">
        <v>27</v>
      </c>
      <c r="I14" s="1">
        <v>204</v>
      </c>
      <c r="J14" s="1" t="s">
        <v>22</v>
      </c>
      <c r="K14" s="1" t="s">
        <v>112</v>
      </c>
      <c r="L14" s="1">
        <v>2017</v>
      </c>
      <c r="M14" s="1">
        <v>210</v>
      </c>
      <c r="N14" s="1" t="s">
        <v>113</v>
      </c>
      <c r="O14" s="1">
        <v>96.500997999999996</v>
      </c>
      <c r="P14" s="1">
        <v>24.63</v>
      </c>
      <c r="Q14" s="3">
        <v>2.1800000000000002</v>
      </c>
      <c r="R14" s="1">
        <v>8.5274000000000001</v>
      </c>
      <c r="S14" s="1">
        <v>99.311700000000002</v>
      </c>
      <c r="T14" s="1">
        <v>11.698</v>
      </c>
    </row>
    <row r="15" spans="1:20">
      <c r="A15" s="1" t="s">
        <v>114</v>
      </c>
      <c r="B15" s="1" t="s">
        <v>115</v>
      </c>
      <c r="C15" s="1" t="s">
        <v>22</v>
      </c>
      <c r="D15" s="1" t="s">
        <v>116</v>
      </c>
      <c r="E15" s="1" t="s">
        <v>117</v>
      </c>
      <c r="F15" s="1" t="s">
        <v>118</v>
      </c>
      <c r="G15" s="1" t="s">
        <v>26</v>
      </c>
      <c r="H15" s="1" t="s">
        <v>27</v>
      </c>
      <c r="I15" s="1">
        <v>374</v>
      </c>
      <c r="J15" s="1" t="s">
        <v>22</v>
      </c>
      <c r="K15" s="1" t="s">
        <v>119</v>
      </c>
      <c r="L15" s="1">
        <v>2019</v>
      </c>
      <c r="M15" s="1">
        <v>209</v>
      </c>
      <c r="N15" s="1" t="s">
        <v>120</v>
      </c>
      <c r="O15" s="1">
        <v>61.095218000000003</v>
      </c>
      <c r="P15" s="1">
        <v>18.559999999999999</v>
      </c>
      <c r="Q15" s="3">
        <v>3.42</v>
      </c>
      <c r="R15" s="1">
        <v>11.2624</v>
      </c>
      <c r="S15" s="1">
        <v>99.675799999999995</v>
      </c>
      <c r="T15" s="1">
        <v>10.651999999999999</v>
      </c>
    </row>
    <row r="16" spans="1:20">
      <c r="A16" s="1" t="s">
        <v>121</v>
      </c>
      <c r="B16" s="1" t="s">
        <v>122</v>
      </c>
      <c r="C16" s="1" t="s">
        <v>22</v>
      </c>
      <c r="D16" s="1" t="s">
        <v>123</v>
      </c>
      <c r="E16" s="1" t="s">
        <v>124</v>
      </c>
      <c r="F16" s="1" t="s">
        <v>125</v>
      </c>
      <c r="G16" s="1" t="s">
        <v>26</v>
      </c>
      <c r="H16" s="1" t="s">
        <v>27</v>
      </c>
      <c r="I16" s="1">
        <v>58</v>
      </c>
      <c r="J16" s="1">
        <v>2</v>
      </c>
      <c r="K16" s="1" t="s">
        <v>126</v>
      </c>
      <c r="L16" s="1">
        <v>2018</v>
      </c>
      <c r="M16" s="1">
        <v>201</v>
      </c>
      <c r="N16" s="1" t="s">
        <v>127</v>
      </c>
      <c r="O16" s="1">
        <v>21.433225</v>
      </c>
      <c r="P16" s="1">
        <v>21.49</v>
      </c>
      <c r="Q16" s="3">
        <v>9.3800000000000008</v>
      </c>
      <c r="R16" s="1">
        <v>9.3552999999999997</v>
      </c>
      <c r="S16" s="1">
        <v>99.478700000000003</v>
      </c>
      <c r="T16" s="1">
        <v>3.9249999999999998</v>
      </c>
    </row>
    <row r="17" spans="1:20">
      <c r="A17" s="1" t="s">
        <v>128</v>
      </c>
      <c r="B17" s="1" t="s">
        <v>129</v>
      </c>
      <c r="C17" s="1" t="s">
        <v>22</v>
      </c>
      <c r="D17" s="1" t="s">
        <v>130</v>
      </c>
      <c r="E17" s="1" t="s">
        <v>131</v>
      </c>
      <c r="F17" s="1" t="s">
        <v>118</v>
      </c>
      <c r="G17" s="1" t="s">
        <v>26</v>
      </c>
      <c r="H17" s="1" t="s">
        <v>106</v>
      </c>
      <c r="I17" s="1">
        <v>429</v>
      </c>
      <c r="J17" s="1" t="s">
        <v>22</v>
      </c>
      <c r="K17" s="1" t="s">
        <v>22</v>
      </c>
      <c r="L17" s="1">
        <v>2021</v>
      </c>
      <c r="M17" s="1">
        <v>193</v>
      </c>
      <c r="N17" s="1" t="s">
        <v>132</v>
      </c>
      <c r="O17" s="1">
        <v>93.687203999999994</v>
      </c>
      <c r="P17" s="1">
        <v>33.54</v>
      </c>
      <c r="Q17" s="3">
        <v>2.06</v>
      </c>
      <c r="R17" s="1">
        <v>5.7539999999999996</v>
      </c>
      <c r="S17" s="1">
        <v>98.489199999999997</v>
      </c>
      <c r="T17" s="1">
        <v>16.744</v>
      </c>
    </row>
    <row r="18" spans="1:20">
      <c r="A18" s="1" t="s">
        <v>133</v>
      </c>
      <c r="B18" s="1" t="s">
        <v>134</v>
      </c>
      <c r="C18" s="1" t="s">
        <v>22</v>
      </c>
      <c r="D18" s="1" t="s">
        <v>135</v>
      </c>
      <c r="E18" s="1" t="s">
        <v>136</v>
      </c>
      <c r="F18" s="1" t="s">
        <v>137</v>
      </c>
      <c r="G18" s="1" t="s">
        <v>138</v>
      </c>
      <c r="H18" s="1" t="s">
        <v>27</v>
      </c>
      <c r="I18" s="1">
        <v>66</v>
      </c>
      <c r="J18" s="1" t="s">
        <v>22</v>
      </c>
      <c r="K18" s="1" t="s">
        <v>22</v>
      </c>
      <c r="L18" s="1">
        <v>2021</v>
      </c>
      <c r="M18" s="1">
        <v>190</v>
      </c>
      <c r="N18" s="1" t="s">
        <v>139</v>
      </c>
      <c r="O18" s="1">
        <v>20.185841</v>
      </c>
      <c r="P18" s="1">
        <v>6.66</v>
      </c>
      <c r="Q18" s="3">
        <v>9.41</v>
      </c>
      <c r="R18" s="1">
        <v>28.541499999999999</v>
      </c>
      <c r="S18" s="1">
        <v>99.934600000000003</v>
      </c>
      <c r="T18" s="1">
        <v>6.8789999999999996</v>
      </c>
    </row>
    <row r="19" spans="1:20">
      <c r="A19" s="1" t="s">
        <v>140</v>
      </c>
      <c r="B19" s="1" t="s">
        <v>141</v>
      </c>
      <c r="C19" s="1" t="s">
        <v>142</v>
      </c>
      <c r="D19" s="1" t="s">
        <v>143</v>
      </c>
      <c r="E19" s="1" t="s">
        <v>144</v>
      </c>
      <c r="F19" s="1" t="s">
        <v>104</v>
      </c>
      <c r="G19" s="1" t="s">
        <v>105</v>
      </c>
      <c r="H19" s="1" t="s">
        <v>106</v>
      </c>
      <c r="I19" s="1">
        <v>694</v>
      </c>
      <c r="J19" s="1" t="s">
        <v>22</v>
      </c>
      <c r="K19" s="1" t="s">
        <v>22</v>
      </c>
      <c r="L19" s="1">
        <v>2019</v>
      </c>
      <c r="M19" s="1">
        <v>187</v>
      </c>
      <c r="N19" s="1" t="s">
        <v>145</v>
      </c>
      <c r="O19" s="1">
        <v>107.55516</v>
      </c>
      <c r="P19" s="1">
        <v>61.5</v>
      </c>
      <c r="Q19" s="3">
        <v>1.74</v>
      </c>
      <c r="R19" s="1">
        <v>3.0405000000000002</v>
      </c>
      <c r="S19" s="1">
        <v>93.663799999999995</v>
      </c>
      <c r="T19" s="1">
        <v>6.5510000000000002</v>
      </c>
    </row>
    <row r="20" spans="1:20">
      <c r="A20" s="1" t="s">
        <v>146</v>
      </c>
      <c r="B20" s="1" t="s">
        <v>147</v>
      </c>
      <c r="C20" s="1" t="s">
        <v>22</v>
      </c>
      <c r="D20" s="1" t="s">
        <v>148</v>
      </c>
      <c r="E20" s="1" t="s">
        <v>149</v>
      </c>
      <c r="F20" s="1" t="s">
        <v>25</v>
      </c>
      <c r="G20" s="1" t="s">
        <v>26</v>
      </c>
      <c r="H20" s="1" t="s">
        <v>27</v>
      </c>
      <c r="I20" s="1">
        <v>3</v>
      </c>
      <c r="J20" s="1" t="s">
        <v>22</v>
      </c>
      <c r="K20" s="1" t="s">
        <v>150</v>
      </c>
      <c r="L20" s="1">
        <v>2015</v>
      </c>
      <c r="M20" s="1">
        <v>187</v>
      </c>
      <c r="N20" s="1" t="s">
        <v>151</v>
      </c>
      <c r="O20" s="1">
        <v>54.160338000000003</v>
      </c>
      <c r="P20" s="1">
        <v>24.6</v>
      </c>
      <c r="Q20" s="3">
        <v>3.45</v>
      </c>
      <c r="R20" s="1">
        <v>7.6026999999999996</v>
      </c>
      <c r="S20" s="1">
        <v>99.112300000000005</v>
      </c>
      <c r="T20" s="1">
        <v>1.27</v>
      </c>
    </row>
    <row r="21" spans="1:20">
      <c r="A21" s="1" t="s">
        <v>152</v>
      </c>
      <c r="B21" s="1" t="s">
        <v>153</v>
      </c>
      <c r="C21" s="1" t="s">
        <v>154</v>
      </c>
      <c r="D21" s="1" t="s">
        <v>155</v>
      </c>
      <c r="E21" s="1" t="s">
        <v>156</v>
      </c>
      <c r="F21" s="1" t="s">
        <v>104</v>
      </c>
      <c r="G21" s="1" t="s">
        <v>105</v>
      </c>
      <c r="H21" s="1" t="s">
        <v>106</v>
      </c>
      <c r="I21" s="1">
        <v>766</v>
      </c>
      <c r="J21" s="1" t="s">
        <v>22</v>
      </c>
      <c r="K21" s="1" t="s">
        <v>22</v>
      </c>
      <c r="L21" s="1">
        <v>2021</v>
      </c>
      <c r="M21" s="1">
        <v>184</v>
      </c>
      <c r="N21" s="1" t="s">
        <v>157</v>
      </c>
      <c r="O21" s="1">
        <v>57.654254999999999</v>
      </c>
      <c r="P21" s="1">
        <v>30.18</v>
      </c>
      <c r="Q21" s="3">
        <v>3.19</v>
      </c>
      <c r="R21" s="1">
        <v>6.0959000000000003</v>
      </c>
      <c r="S21" s="1">
        <v>98.479500000000002</v>
      </c>
      <c r="T21" s="1">
        <v>10.754</v>
      </c>
    </row>
    <row r="22" spans="1:20">
      <c r="A22" s="1" t="s">
        <v>158</v>
      </c>
      <c r="B22" s="1" t="s">
        <v>159</v>
      </c>
      <c r="C22" s="1" t="s">
        <v>22</v>
      </c>
      <c r="D22" s="1" t="s">
        <v>160</v>
      </c>
      <c r="E22" s="1" t="s">
        <v>161</v>
      </c>
      <c r="F22" s="1" t="s">
        <v>162</v>
      </c>
      <c r="G22" s="1" t="s">
        <v>89</v>
      </c>
      <c r="H22" s="1" t="s">
        <v>106</v>
      </c>
      <c r="I22" s="1">
        <v>6</v>
      </c>
      <c r="J22" s="1">
        <v>45</v>
      </c>
      <c r="K22" s="1" t="s">
        <v>163</v>
      </c>
      <c r="L22" s="1">
        <v>2018</v>
      </c>
      <c r="M22" s="1">
        <v>180</v>
      </c>
      <c r="N22" s="1" t="s">
        <v>164</v>
      </c>
      <c r="O22" s="1">
        <v>135.77310900000001</v>
      </c>
      <c r="P22" s="1">
        <v>109.9</v>
      </c>
      <c r="Q22" s="3">
        <v>1.33</v>
      </c>
      <c r="R22" s="1">
        <v>1.6377999999999999</v>
      </c>
      <c r="S22" s="1">
        <v>84.282700000000006</v>
      </c>
      <c r="T22" s="1">
        <v>10.733000000000001</v>
      </c>
    </row>
    <row r="23" spans="1:20">
      <c r="A23" s="1" t="s">
        <v>165</v>
      </c>
      <c r="B23" s="1" t="s">
        <v>166</v>
      </c>
      <c r="C23" s="1" t="s">
        <v>22</v>
      </c>
      <c r="D23" s="1" t="s">
        <v>167</v>
      </c>
      <c r="E23" s="1" t="s">
        <v>168</v>
      </c>
      <c r="F23" s="1" t="s">
        <v>118</v>
      </c>
      <c r="G23" s="1" t="s">
        <v>26</v>
      </c>
      <c r="H23" s="1" t="s">
        <v>106</v>
      </c>
      <c r="I23" s="1">
        <v>414</v>
      </c>
      <c r="J23" s="1" t="s">
        <v>22</v>
      </c>
      <c r="K23" s="1" t="s">
        <v>22</v>
      </c>
      <c r="L23" s="1">
        <v>2021</v>
      </c>
      <c r="M23" s="1">
        <v>177</v>
      </c>
      <c r="N23" s="1" t="s">
        <v>169</v>
      </c>
      <c r="O23" s="1">
        <v>93.687203999999994</v>
      </c>
      <c r="P23" s="1">
        <v>33.54</v>
      </c>
      <c r="Q23" s="3">
        <v>1.89</v>
      </c>
      <c r="R23" s="1">
        <v>5.2769000000000004</v>
      </c>
      <c r="S23" s="1">
        <v>98.147800000000004</v>
      </c>
      <c r="T23" s="1">
        <v>16.744</v>
      </c>
    </row>
    <row r="24" spans="1:20">
      <c r="A24" s="1" t="s">
        <v>170</v>
      </c>
      <c r="B24" s="1" t="s">
        <v>171</v>
      </c>
      <c r="C24" s="1" t="s">
        <v>22</v>
      </c>
      <c r="D24" s="1" t="s">
        <v>172</v>
      </c>
      <c r="E24" s="1" t="s">
        <v>173</v>
      </c>
      <c r="F24" s="1" t="s">
        <v>34</v>
      </c>
      <c r="G24" s="1" t="s">
        <v>35</v>
      </c>
      <c r="H24" s="1" t="s">
        <v>27</v>
      </c>
      <c r="I24" s="1">
        <v>245</v>
      </c>
      <c r="J24" s="1" t="s">
        <v>22</v>
      </c>
      <c r="K24" s="1" t="s">
        <v>174</v>
      </c>
      <c r="L24" s="1">
        <v>2019</v>
      </c>
      <c r="M24" s="1">
        <v>171</v>
      </c>
      <c r="N24" s="1" t="s">
        <v>175</v>
      </c>
      <c r="O24" s="1">
        <v>93.685820000000007</v>
      </c>
      <c r="P24" s="1">
        <v>19.63</v>
      </c>
      <c r="Q24" s="3">
        <v>1.83</v>
      </c>
      <c r="R24" s="1">
        <v>8.7131000000000007</v>
      </c>
      <c r="S24" s="1">
        <v>99.397300000000001</v>
      </c>
      <c r="T24" s="1">
        <v>16.683</v>
      </c>
    </row>
    <row r="25" spans="1:20">
      <c r="A25" s="1" t="s">
        <v>176</v>
      </c>
      <c r="B25" s="1" t="s">
        <v>177</v>
      </c>
      <c r="C25" s="1" t="s">
        <v>22</v>
      </c>
      <c r="D25" s="1" t="s">
        <v>178</v>
      </c>
      <c r="E25" s="1" t="s">
        <v>179</v>
      </c>
      <c r="F25" s="1" t="s">
        <v>180</v>
      </c>
      <c r="G25" s="1" t="s">
        <v>49</v>
      </c>
      <c r="H25" s="1" t="s">
        <v>27</v>
      </c>
      <c r="I25" s="1">
        <v>26</v>
      </c>
      <c r="J25" s="1">
        <v>5</v>
      </c>
      <c r="K25" s="1" t="s">
        <v>181</v>
      </c>
      <c r="L25" s="1">
        <v>2015</v>
      </c>
      <c r="M25" s="1">
        <v>171</v>
      </c>
      <c r="N25" s="1" t="s">
        <v>182</v>
      </c>
      <c r="O25" s="1">
        <v>32.063830000000003</v>
      </c>
      <c r="P25" s="1">
        <v>24.54</v>
      </c>
      <c r="Q25" s="3">
        <v>5.33</v>
      </c>
      <c r="R25" s="1">
        <v>6.9687999999999999</v>
      </c>
      <c r="S25" s="1">
        <v>98.502899999999997</v>
      </c>
      <c r="T25" s="1">
        <v>2.661</v>
      </c>
    </row>
    <row r="26" spans="1:20">
      <c r="A26" s="1" t="s">
        <v>183</v>
      </c>
      <c r="B26" s="1" t="s">
        <v>184</v>
      </c>
      <c r="C26" s="1" t="s">
        <v>22</v>
      </c>
      <c r="D26" s="1" t="s">
        <v>185</v>
      </c>
      <c r="E26" s="1" t="s">
        <v>186</v>
      </c>
      <c r="F26" s="1" t="s">
        <v>187</v>
      </c>
      <c r="G26" s="1" t="s">
        <v>26</v>
      </c>
      <c r="H26" s="1" t="s">
        <v>27</v>
      </c>
      <c r="I26" s="1">
        <v>28</v>
      </c>
      <c r="J26" s="1">
        <v>11</v>
      </c>
      <c r="K26" s="1" t="s">
        <v>188</v>
      </c>
      <c r="L26" s="1">
        <v>2020</v>
      </c>
      <c r="M26" s="1">
        <v>168</v>
      </c>
      <c r="N26" s="1" t="s">
        <v>189</v>
      </c>
      <c r="O26" s="1">
        <v>38.896056999999999</v>
      </c>
      <c r="P26" s="1">
        <v>15.93</v>
      </c>
      <c r="Q26" s="3">
        <v>4.32</v>
      </c>
      <c r="R26" s="1">
        <v>10.5448</v>
      </c>
      <c r="S26" s="1">
        <v>99.647900000000007</v>
      </c>
      <c r="T26" s="1">
        <v>12.029</v>
      </c>
    </row>
    <row r="27" spans="1:20">
      <c r="A27" s="1" t="s">
        <v>190</v>
      </c>
      <c r="B27" s="1" t="s">
        <v>191</v>
      </c>
      <c r="C27" s="1" t="s">
        <v>22</v>
      </c>
      <c r="D27" s="1" t="s">
        <v>192</v>
      </c>
      <c r="E27" s="1" t="s">
        <v>193</v>
      </c>
      <c r="F27" s="1" t="s">
        <v>194</v>
      </c>
      <c r="G27" s="1" t="s">
        <v>49</v>
      </c>
      <c r="H27" s="1" t="s">
        <v>27</v>
      </c>
      <c r="I27" s="1">
        <v>80</v>
      </c>
      <c r="J27" s="1">
        <v>3</v>
      </c>
      <c r="K27" s="1" t="s">
        <v>195</v>
      </c>
      <c r="L27" s="1">
        <v>2014</v>
      </c>
      <c r="M27" s="1">
        <v>166</v>
      </c>
      <c r="N27" s="1" t="s">
        <v>196</v>
      </c>
      <c r="O27" s="1">
        <v>20.917525999999999</v>
      </c>
      <c r="P27" s="1">
        <v>26.06</v>
      </c>
      <c r="Q27" s="3">
        <v>7.94</v>
      </c>
      <c r="R27" s="1">
        <v>6.3703000000000003</v>
      </c>
      <c r="S27" s="1">
        <v>98.222700000000003</v>
      </c>
      <c r="T27" s="1">
        <v>1.1379999999999999</v>
      </c>
    </row>
    <row r="28" spans="1:20">
      <c r="A28" s="1" t="s">
        <v>197</v>
      </c>
      <c r="B28" s="1" t="s">
        <v>198</v>
      </c>
      <c r="C28" s="1" t="s">
        <v>199</v>
      </c>
      <c r="D28" s="1" t="s">
        <v>200</v>
      </c>
      <c r="E28" s="1" t="s">
        <v>201</v>
      </c>
      <c r="F28" s="1" t="s">
        <v>202</v>
      </c>
      <c r="G28" s="1" t="s">
        <v>35</v>
      </c>
      <c r="H28" s="1" t="s">
        <v>27</v>
      </c>
      <c r="I28" s="1">
        <v>8</v>
      </c>
      <c r="J28" s="1">
        <v>74</v>
      </c>
      <c r="K28" s="1" t="s">
        <v>203</v>
      </c>
      <c r="L28" s="1">
        <v>2018</v>
      </c>
      <c r="M28" s="1">
        <v>160</v>
      </c>
      <c r="N28" s="1" t="s">
        <v>204</v>
      </c>
      <c r="O28" s="1">
        <v>18.189453</v>
      </c>
      <c r="P28" s="1">
        <v>22.52</v>
      </c>
      <c r="Q28" s="3">
        <v>8.8000000000000007</v>
      </c>
      <c r="R28" s="1">
        <v>7.1037999999999997</v>
      </c>
      <c r="S28" s="1">
        <v>99.042699999999996</v>
      </c>
      <c r="T28" s="1">
        <v>3.0489999999999999</v>
      </c>
    </row>
    <row r="29" spans="1:20">
      <c r="A29" s="1" t="s">
        <v>205</v>
      </c>
      <c r="B29" s="1" t="s">
        <v>206</v>
      </c>
      <c r="C29" s="1" t="s">
        <v>22</v>
      </c>
      <c r="D29" s="1" t="s">
        <v>207</v>
      </c>
      <c r="E29" s="1" t="s">
        <v>208</v>
      </c>
      <c r="F29" s="1" t="s">
        <v>209</v>
      </c>
      <c r="G29" s="1" t="s">
        <v>89</v>
      </c>
      <c r="H29" s="1" t="s">
        <v>27</v>
      </c>
      <c r="I29" s="1">
        <v>1</v>
      </c>
      <c r="J29" s="1">
        <v>1</v>
      </c>
      <c r="K29" s="1" t="s">
        <v>22</v>
      </c>
      <c r="L29" s="1">
        <v>2020</v>
      </c>
      <c r="M29" s="1">
        <v>159</v>
      </c>
      <c r="N29" s="1" t="s">
        <v>210</v>
      </c>
      <c r="O29" s="1">
        <v>29.939758999999999</v>
      </c>
      <c r="P29" s="1">
        <v>21.03</v>
      </c>
      <c r="Q29" s="3">
        <v>5.31</v>
      </c>
      <c r="R29" s="1">
        <v>7.5609000000000002</v>
      </c>
      <c r="S29" s="1">
        <v>99.136600000000001</v>
      </c>
      <c r="T29" s="1" t="s">
        <v>22</v>
      </c>
    </row>
    <row r="30" spans="1:20">
      <c r="A30" s="1" t="s">
        <v>211</v>
      </c>
      <c r="B30" s="1" t="s">
        <v>212</v>
      </c>
      <c r="C30" s="1" t="s">
        <v>22</v>
      </c>
      <c r="D30" s="1" t="s">
        <v>213</v>
      </c>
      <c r="E30" s="1" t="s">
        <v>214</v>
      </c>
      <c r="F30" s="1" t="s">
        <v>118</v>
      </c>
      <c r="G30" s="1" t="s">
        <v>26</v>
      </c>
      <c r="H30" s="1" t="s">
        <v>27</v>
      </c>
      <c r="I30" s="1">
        <v>392</v>
      </c>
      <c r="J30" s="1" t="s">
        <v>22</v>
      </c>
      <c r="K30" s="1" t="s">
        <v>22</v>
      </c>
      <c r="L30" s="1">
        <v>2020</v>
      </c>
      <c r="M30" s="1">
        <v>159</v>
      </c>
      <c r="N30" s="1" t="s">
        <v>215</v>
      </c>
      <c r="O30" s="1">
        <v>54.905394000000001</v>
      </c>
      <c r="P30" s="1">
        <v>15.93</v>
      </c>
      <c r="Q30" s="3">
        <v>2.9</v>
      </c>
      <c r="R30" s="1">
        <v>9.9799000000000007</v>
      </c>
      <c r="S30" s="1">
        <v>99.585400000000007</v>
      </c>
      <c r="T30" s="1">
        <v>13.273</v>
      </c>
    </row>
    <row r="31" spans="1:20">
      <c r="A31" s="1" t="s">
        <v>216</v>
      </c>
      <c r="B31" s="1" t="s">
        <v>217</v>
      </c>
      <c r="C31" s="1" t="s">
        <v>22</v>
      </c>
      <c r="D31" s="1" t="s">
        <v>218</v>
      </c>
      <c r="E31" s="1" t="s">
        <v>219</v>
      </c>
      <c r="F31" s="1" t="s">
        <v>220</v>
      </c>
      <c r="G31" s="1" t="s">
        <v>26</v>
      </c>
      <c r="H31" s="1" t="s">
        <v>27</v>
      </c>
      <c r="I31" s="1">
        <v>13</v>
      </c>
      <c r="J31" s="1">
        <v>1</v>
      </c>
      <c r="K31" s="1" t="s">
        <v>221</v>
      </c>
      <c r="L31" s="1">
        <v>2017</v>
      </c>
      <c r="M31" s="1">
        <v>157</v>
      </c>
      <c r="N31" s="1" t="s">
        <v>222</v>
      </c>
      <c r="O31" s="1">
        <v>59.21875</v>
      </c>
      <c r="P31" s="1">
        <v>23.08</v>
      </c>
      <c r="Q31" s="3">
        <v>2.65</v>
      </c>
      <c r="R31" s="1">
        <v>6.8018000000000001</v>
      </c>
      <c r="S31" s="1">
        <v>98.928100000000001</v>
      </c>
      <c r="T31" s="1">
        <v>5.43</v>
      </c>
    </row>
    <row r="32" spans="1:20">
      <c r="A32" s="1" t="s">
        <v>223</v>
      </c>
      <c r="B32" s="1" t="s">
        <v>224</v>
      </c>
      <c r="C32" s="1" t="s">
        <v>22</v>
      </c>
      <c r="D32" s="1" t="s">
        <v>225</v>
      </c>
      <c r="E32" s="1" t="s">
        <v>226</v>
      </c>
      <c r="F32" s="1" t="s">
        <v>227</v>
      </c>
      <c r="G32" s="1" t="s">
        <v>89</v>
      </c>
      <c r="H32" s="1" t="s">
        <v>27</v>
      </c>
      <c r="I32" s="1">
        <v>358</v>
      </c>
      <c r="J32" s="1" t="s">
        <v>22</v>
      </c>
      <c r="K32" s="1" t="s">
        <v>228</v>
      </c>
      <c r="L32" s="1">
        <v>2015</v>
      </c>
      <c r="M32" s="1">
        <v>157</v>
      </c>
      <c r="N32" s="1" t="s">
        <v>229</v>
      </c>
      <c r="O32" s="1">
        <v>32.724926000000004</v>
      </c>
      <c r="P32" s="1">
        <v>35.590000000000003</v>
      </c>
      <c r="Q32" s="3">
        <v>4.8</v>
      </c>
      <c r="R32" s="1">
        <v>4.4118000000000004</v>
      </c>
      <c r="S32" s="1">
        <v>96.6999</v>
      </c>
      <c r="T32" s="1">
        <v>3.15</v>
      </c>
    </row>
    <row r="33" spans="1:20">
      <c r="A33" s="1" t="s">
        <v>230</v>
      </c>
      <c r="B33" s="1" t="s">
        <v>231</v>
      </c>
      <c r="C33" s="1" t="s">
        <v>22</v>
      </c>
      <c r="D33" s="1" t="s">
        <v>232</v>
      </c>
      <c r="E33" s="1" t="s">
        <v>233</v>
      </c>
      <c r="F33" s="1" t="s">
        <v>220</v>
      </c>
      <c r="G33" s="1" t="s">
        <v>26</v>
      </c>
      <c r="H33" s="1" t="s">
        <v>27</v>
      </c>
      <c r="I33" s="1">
        <v>16</v>
      </c>
      <c r="J33" s="1">
        <v>8</v>
      </c>
      <c r="K33" s="1" t="s">
        <v>234</v>
      </c>
      <c r="L33" s="1">
        <v>2020</v>
      </c>
      <c r="M33" s="1">
        <v>155</v>
      </c>
      <c r="N33" s="1" t="s">
        <v>235</v>
      </c>
      <c r="O33" s="1">
        <v>44.515234999999997</v>
      </c>
      <c r="P33" s="1">
        <v>15.93</v>
      </c>
      <c r="Q33" s="3">
        <v>3.48</v>
      </c>
      <c r="R33" s="1">
        <v>9.7287999999999997</v>
      </c>
      <c r="S33" s="1">
        <v>99.548000000000002</v>
      </c>
      <c r="T33" s="1">
        <v>10.215</v>
      </c>
    </row>
    <row r="34" spans="1:20">
      <c r="A34" s="1" t="s">
        <v>236</v>
      </c>
      <c r="B34" s="1" t="s">
        <v>237</v>
      </c>
      <c r="C34" s="1" t="s">
        <v>22</v>
      </c>
      <c r="D34" s="1" t="s">
        <v>238</v>
      </c>
      <c r="E34" s="1" t="s">
        <v>239</v>
      </c>
      <c r="F34" s="1" t="s">
        <v>240</v>
      </c>
      <c r="G34" s="1" t="s">
        <v>35</v>
      </c>
      <c r="H34" s="1" t="s">
        <v>27</v>
      </c>
      <c r="I34" s="1">
        <v>209</v>
      </c>
      <c r="J34" s="1" t="s">
        <v>22</v>
      </c>
      <c r="K34" s="1" t="s">
        <v>241</v>
      </c>
      <c r="L34" s="1">
        <v>2017</v>
      </c>
      <c r="M34" s="1">
        <v>150</v>
      </c>
      <c r="N34" s="1" t="s">
        <v>242</v>
      </c>
      <c r="O34" s="1">
        <v>96.500997999999996</v>
      </c>
      <c r="P34" s="1">
        <v>24.63</v>
      </c>
      <c r="Q34" s="3">
        <v>1.55</v>
      </c>
      <c r="R34" s="1">
        <v>6.0910000000000002</v>
      </c>
      <c r="S34" s="1">
        <v>98.592799999999997</v>
      </c>
      <c r="T34" s="1" t="s">
        <v>22</v>
      </c>
    </row>
    <row r="35" spans="1:20">
      <c r="A35" s="1" t="s">
        <v>243</v>
      </c>
      <c r="B35" s="1" t="s">
        <v>244</v>
      </c>
      <c r="C35" s="1" t="s">
        <v>245</v>
      </c>
      <c r="D35" s="1" t="s">
        <v>246</v>
      </c>
      <c r="E35" s="1" t="s">
        <v>247</v>
      </c>
      <c r="F35" s="1" t="s">
        <v>248</v>
      </c>
      <c r="G35" s="1" t="s">
        <v>35</v>
      </c>
      <c r="H35" s="1" t="s">
        <v>27</v>
      </c>
      <c r="I35" s="1">
        <v>10</v>
      </c>
      <c r="J35" s="1" t="s">
        <v>22</v>
      </c>
      <c r="K35" s="1" t="s">
        <v>22</v>
      </c>
      <c r="L35" s="1">
        <v>2019</v>
      </c>
      <c r="M35" s="1">
        <v>149</v>
      </c>
      <c r="N35" s="1" t="s">
        <v>249</v>
      </c>
      <c r="O35" s="1">
        <v>74.356984999999995</v>
      </c>
      <c r="P35" s="1">
        <v>19.63</v>
      </c>
      <c r="Q35" s="3">
        <v>2</v>
      </c>
      <c r="R35" s="1">
        <v>7.5921000000000003</v>
      </c>
      <c r="S35" s="1">
        <v>99.185699999999997</v>
      </c>
      <c r="T35" s="1">
        <v>12.121</v>
      </c>
    </row>
    <row r="36" spans="1:20">
      <c r="A36" s="1" t="s">
        <v>250</v>
      </c>
      <c r="B36" s="1" t="s">
        <v>251</v>
      </c>
      <c r="C36" s="1" t="s">
        <v>252</v>
      </c>
      <c r="D36" s="1" t="s">
        <v>253</v>
      </c>
      <c r="E36" s="1" t="s">
        <v>254</v>
      </c>
      <c r="F36" s="1" t="s">
        <v>255</v>
      </c>
      <c r="G36" s="1" t="s">
        <v>49</v>
      </c>
      <c r="H36" s="1" t="s">
        <v>27</v>
      </c>
      <c r="I36" s="1">
        <v>15</v>
      </c>
      <c r="J36" s="1">
        <v>4</v>
      </c>
      <c r="K36" s="1" t="s">
        <v>256</v>
      </c>
      <c r="L36" s="1">
        <v>2014</v>
      </c>
      <c r="M36" s="1">
        <v>147</v>
      </c>
      <c r="N36" s="1" t="s">
        <v>257</v>
      </c>
      <c r="O36" s="1">
        <v>42.205128000000002</v>
      </c>
      <c r="P36" s="1">
        <v>26.06</v>
      </c>
      <c r="Q36" s="3">
        <v>3.48</v>
      </c>
      <c r="R36" s="1">
        <v>5.6412000000000004</v>
      </c>
      <c r="S36" s="1">
        <v>97.888000000000005</v>
      </c>
      <c r="T36" s="1">
        <v>9.6170000000000009</v>
      </c>
    </row>
    <row r="37" spans="1:20">
      <c r="A37" s="1" t="s">
        <v>258</v>
      </c>
      <c r="B37" s="1" t="s">
        <v>259</v>
      </c>
      <c r="C37" s="1" t="s">
        <v>260</v>
      </c>
      <c r="D37" s="1" t="s">
        <v>261</v>
      </c>
      <c r="E37" s="1" t="s">
        <v>262</v>
      </c>
      <c r="F37" s="1" t="s">
        <v>263</v>
      </c>
      <c r="G37" s="1" t="s">
        <v>26</v>
      </c>
      <c r="H37" s="1" t="s">
        <v>27</v>
      </c>
      <c r="I37" s="1">
        <v>401</v>
      </c>
      <c r="J37" s="1" t="s">
        <v>22</v>
      </c>
      <c r="K37" s="1" t="s">
        <v>22</v>
      </c>
      <c r="L37" s="1">
        <v>2021</v>
      </c>
      <c r="M37" s="1">
        <v>144</v>
      </c>
      <c r="N37" s="1" t="s">
        <v>264</v>
      </c>
      <c r="O37" s="1">
        <v>32.923639999999999</v>
      </c>
      <c r="P37" s="1">
        <v>12</v>
      </c>
      <c r="Q37" s="3">
        <v>4.37</v>
      </c>
      <c r="R37" s="1">
        <v>11.9991</v>
      </c>
      <c r="S37" s="1">
        <v>99.759500000000003</v>
      </c>
      <c r="T37" s="1">
        <v>14.224</v>
      </c>
    </row>
    <row r="38" spans="1:20">
      <c r="A38" s="1" t="s">
        <v>265</v>
      </c>
      <c r="B38" s="1" t="s">
        <v>266</v>
      </c>
      <c r="C38" s="1" t="s">
        <v>22</v>
      </c>
      <c r="D38" s="1" t="s">
        <v>267</v>
      </c>
      <c r="E38" s="1" t="s">
        <v>268</v>
      </c>
      <c r="F38" s="1" t="s">
        <v>269</v>
      </c>
      <c r="G38" s="1" t="s">
        <v>89</v>
      </c>
      <c r="H38" s="1" t="s">
        <v>27</v>
      </c>
      <c r="I38" s="1">
        <v>30</v>
      </c>
      <c r="J38" s="1">
        <v>38</v>
      </c>
      <c r="K38" s="1" t="s">
        <v>22</v>
      </c>
      <c r="L38" s="1">
        <v>2020</v>
      </c>
      <c r="M38" s="1">
        <v>142</v>
      </c>
      <c r="N38" s="1" t="s">
        <v>270</v>
      </c>
      <c r="O38" s="1">
        <v>60.413711999999997</v>
      </c>
      <c r="P38" s="1">
        <v>21.03</v>
      </c>
      <c r="Q38" s="3">
        <v>2.35</v>
      </c>
      <c r="R38" s="1">
        <v>6.7525000000000004</v>
      </c>
      <c r="S38" s="1">
        <v>98.851399999999998</v>
      </c>
      <c r="T38" s="1">
        <v>18.808</v>
      </c>
    </row>
    <row r="39" spans="1:20">
      <c r="A39" s="1" t="s">
        <v>271</v>
      </c>
      <c r="B39" s="1" t="s">
        <v>272</v>
      </c>
      <c r="C39" s="1" t="s">
        <v>22</v>
      </c>
      <c r="D39" s="1" t="s">
        <v>273</v>
      </c>
      <c r="E39" s="1" t="s">
        <v>274</v>
      </c>
      <c r="F39" s="1" t="s">
        <v>275</v>
      </c>
      <c r="G39" s="1" t="s">
        <v>26</v>
      </c>
      <c r="H39" s="1" t="s">
        <v>27</v>
      </c>
      <c r="I39" s="1">
        <v>22</v>
      </c>
      <c r="J39" s="1">
        <v>6</v>
      </c>
      <c r="K39" s="1" t="s">
        <v>276</v>
      </c>
      <c r="L39" s="1">
        <v>2021</v>
      </c>
      <c r="M39" s="1">
        <v>141</v>
      </c>
      <c r="N39" s="1" t="s">
        <v>277</v>
      </c>
      <c r="O39" s="1">
        <v>23.377911000000001</v>
      </c>
      <c r="P39" s="1">
        <v>12</v>
      </c>
      <c r="Q39" s="3">
        <v>6.03</v>
      </c>
      <c r="R39" s="1">
        <v>11.7491</v>
      </c>
      <c r="S39" s="1">
        <v>99.743200000000002</v>
      </c>
      <c r="T39" s="1">
        <v>9.5510000000000002</v>
      </c>
    </row>
    <row r="40" spans="1:20">
      <c r="A40" s="1" t="s">
        <v>278</v>
      </c>
      <c r="B40" s="1" t="s">
        <v>279</v>
      </c>
      <c r="C40" s="1" t="s">
        <v>22</v>
      </c>
      <c r="D40" s="1" t="s">
        <v>280</v>
      </c>
      <c r="E40" s="1" t="s">
        <v>281</v>
      </c>
      <c r="F40" s="1" t="s">
        <v>118</v>
      </c>
      <c r="G40" s="1" t="s">
        <v>26</v>
      </c>
      <c r="H40" s="1" t="s">
        <v>27</v>
      </c>
      <c r="I40" s="1">
        <v>401</v>
      </c>
      <c r="J40" s="1" t="s">
        <v>22</v>
      </c>
      <c r="K40" s="1" t="s">
        <v>22</v>
      </c>
      <c r="L40" s="1">
        <v>2020</v>
      </c>
      <c r="M40" s="1">
        <v>141</v>
      </c>
      <c r="N40" s="1" t="s">
        <v>282</v>
      </c>
      <c r="O40" s="1">
        <v>54.905394000000001</v>
      </c>
      <c r="P40" s="1">
        <v>15.93</v>
      </c>
      <c r="Q40" s="3">
        <v>2.57</v>
      </c>
      <c r="R40" s="1">
        <v>8.8500999999999994</v>
      </c>
      <c r="S40" s="1">
        <v>99.421700000000001</v>
      </c>
      <c r="T40" s="1">
        <v>13.273</v>
      </c>
    </row>
    <row r="41" spans="1:20">
      <c r="A41" s="1" t="s">
        <v>283</v>
      </c>
      <c r="B41" s="1" t="s">
        <v>284</v>
      </c>
      <c r="C41" s="1" t="s">
        <v>22</v>
      </c>
      <c r="D41" s="1" t="s">
        <v>285</v>
      </c>
      <c r="E41" s="1" t="s">
        <v>286</v>
      </c>
      <c r="F41" s="1" t="s">
        <v>137</v>
      </c>
      <c r="G41" s="1" t="s">
        <v>138</v>
      </c>
      <c r="H41" s="1" t="s">
        <v>27</v>
      </c>
      <c r="I41" s="1">
        <v>69</v>
      </c>
      <c r="J41" s="1" t="s">
        <v>22</v>
      </c>
      <c r="K41" s="1" t="s">
        <v>22</v>
      </c>
      <c r="L41" s="1">
        <v>2022</v>
      </c>
      <c r="M41" s="1">
        <v>140</v>
      </c>
      <c r="N41" s="1" t="s">
        <v>287</v>
      </c>
      <c r="O41" s="1">
        <v>17.832787</v>
      </c>
      <c r="P41" s="1">
        <v>3.41</v>
      </c>
      <c r="Q41" s="3">
        <v>7.85</v>
      </c>
      <c r="R41" s="1">
        <v>41.003900000000002</v>
      </c>
      <c r="S41" s="1">
        <v>99.965999999999994</v>
      </c>
      <c r="T41" s="1">
        <v>9.1999999999999993</v>
      </c>
    </row>
    <row r="42" spans="1:20">
      <c r="A42" s="1" t="s">
        <v>288</v>
      </c>
      <c r="B42" s="1" t="s">
        <v>289</v>
      </c>
      <c r="C42" s="1" t="s">
        <v>22</v>
      </c>
      <c r="D42" s="1" t="s">
        <v>290</v>
      </c>
      <c r="E42" s="1" t="s">
        <v>291</v>
      </c>
      <c r="F42" s="1" t="s">
        <v>269</v>
      </c>
      <c r="G42" s="1" t="s">
        <v>89</v>
      </c>
      <c r="H42" s="1" t="s">
        <v>27</v>
      </c>
      <c r="I42" s="1">
        <v>31</v>
      </c>
      <c r="J42" s="1">
        <v>22</v>
      </c>
      <c r="K42" s="1" t="s">
        <v>22</v>
      </c>
      <c r="L42" s="1">
        <v>2021</v>
      </c>
      <c r="M42" s="1">
        <v>137</v>
      </c>
      <c r="N42" s="1" t="s">
        <v>292</v>
      </c>
      <c r="O42" s="1">
        <v>43.882686999999997</v>
      </c>
      <c r="P42" s="1">
        <v>15.04</v>
      </c>
      <c r="Q42" s="3">
        <v>3.12</v>
      </c>
      <c r="R42" s="1">
        <v>9.1119000000000003</v>
      </c>
      <c r="S42" s="1">
        <v>99.48</v>
      </c>
      <c r="T42" s="1">
        <v>19.923999999999999</v>
      </c>
    </row>
    <row r="43" spans="1:20">
      <c r="A43" s="1" t="s">
        <v>293</v>
      </c>
      <c r="B43" s="1" t="s">
        <v>294</v>
      </c>
      <c r="C43" s="1" t="s">
        <v>22</v>
      </c>
      <c r="D43" s="1" t="s">
        <v>295</v>
      </c>
      <c r="E43" s="1" t="s">
        <v>296</v>
      </c>
      <c r="F43" s="1" t="s">
        <v>25</v>
      </c>
      <c r="G43" s="1" t="s">
        <v>26</v>
      </c>
      <c r="H43" s="1" t="s">
        <v>27</v>
      </c>
      <c r="I43" s="1">
        <v>5</v>
      </c>
      <c r="J43" s="1" t="s">
        <v>22</v>
      </c>
      <c r="K43" s="1" t="s">
        <v>297</v>
      </c>
      <c r="L43" s="1">
        <v>2017</v>
      </c>
      <c r="M43" s="1">
        <v>136</v>
      </c>
      <c r="N43" s="1" t="s">
        <v>298</v>
      </c>
      <c r="O43" s="1">
        <v>27.850719999999999</v>
      </c>
      <c r="P43" s="1">
        <v>23.08</v>
      </c>
      <c r="Q43" s="3">
        <v>4.88</v>
      </c>
      <c r="R43" s="1">
        <v>5.8920000000000003</v>
      </c>
      <c r="S43" s="1">
        <v>98.516900000000007</v>
      </c>
      <c r="T43" s="1">
        <v>3.5569999999999999</v>
      </c>
    </row>
    <row r="44" spans="1:20">
      <c r="A44" s="1" t="s">
        <v>299</v>
      </c>
      <c r="B44" s="1" t="s">
        <v>300</v>
      </c>
      <c r="C44" s="1" t="s">
        <v>301</v>
      </c>
      <c r="D44" s="1" t="s">
        <v>302</v>
      </c>
      <c r="E44" s="1" t="s">
        <v>303</v>
      </c>
      <c r="F44" s="1" t="s">
        <v>304</v>
      </c>
      <c r="G44" s="1" t="s">
        <v>305</v>
      </c>
      <c r="H44" s="1" t="s">
        <v>27</v>
      </c>
      <c r="I44" s="1">
        <v>10</v>
      </c>
      <c r="J44" s="1">
        <v>36</v>
      </c>
      <c r="K44" s="1" t="s">
        <v>306</v>
      </c>
      <c r="L44" s="1">
        <v>2018</v>
      </c>
      <c r="M44" s="1">
        <v>135</v>
      </c>
      <c r="N44" s="1" t="s">
        <v>307</v>
      </c>
      <c r="O44" s="1">
        <v>36.444865</v>
      </c>
      <c r="P44" s="1">
        <v>17.399999999999999</v>
      </c>
      <c r="Q44" s="3">
        <v>3.7</v>
      </c>
      <c r="R44" s="1">
        <v>7.7579000000000002</v>
      </c>
      <c r="S44" s="1">
        <v>98.927400000000006</v>
      </c>
      <c r="T44" s="1">
        <v>6.97</v>
      </c>
    </row>
    <row r="45" spans="1:20">
      <c r="A45" s="1" t="s">
        <v>308</v>
      </c>
      <c r="B45" s="1" t="s">
        <v>309</v>
      </c>
      <c r="C45" s="1" t="s">
        <v>310</v>
      </c>
      <c r="D45" s="1" t="s">
        <v>311</v>
      </c>
      <c r="E45" s="1" t="s">
        <v>312</v>
      </c>
      <c r="F45" s="1" t="s">
        <v>313</v>
      </c>
      <c r="G45" s="1" t="s">
        <v>105</v>
      </c>
      <c r="H45" s="1" t="s">
        <v>27</v>
      </c>
      <c r="I45" s="1">
        <v>30</v>
      </c>
      <c r="J45" s="1">
        <v>15</v>
      </c>
      <c r="K45" s="1" t="s">
        <v>314</v>
      </c>
      <c r="L45" s="1">
        <v>2021</v>
      </c>
      <c r="M45" s="1">
        <v>134</v>
      </c>
      <c r="N45" s="1" t="s">
        <v>315</v>
      </c>
      <c r="O45" s="1">
        <v>13.197782</v>
      </c>
      <c r="P45" s="1">
        <v>11.96</v>
      </c>
      <c r="Q45" s="3">
        <v>10.15</v>
      </c>
      <c r="R45" s="1">
        <v>11.2018</v>
      </c>
      <c r="S45" s="1">
        <v>99.683599999999998</v>
      </c>
      <c r="T45" s="1">
        <v>5.19</v>
      </c>
    </row>
    <row r="46" spans="1:20">
      <c r="A46" s="1" t="s">
        <v>316</v>
      </c>
      <c r="B46" s="1" t="s">
        <v>317</v>
      </c>
      <c r="C46" s="1" t="s">
        <v>22</v>
      </c>
      <c r="D46" s="1" t="s">
        <v>318</v>
      </c>
      <c r="E46" s="1" t="s">
        <v>319</v>
      </c>
      <c r="F46" s="1" t="s">
        <v>34</v>
      </c>
      <c r="G46" s="1" t="s">
        <v>35</v>
      </c>
      <c r="H46" s="1" t="s">
        <v>27</v>
      </c>
      <c r="I46" s="1">
        <v>258</v>
      </c>
      <c r="J46" s="1" t="s">
        <v>22</v>
      </c>
      <c r="K46" s="1" t="s">
        <v>22</v>
      </c>
      <c r="L46" s="1">
        <v>2019</v>
      </c>
      <c r="M46" s="1">
        <v>133</v>
      </c>
      <c r="N46" s="1" t="s">
        <v>320</v>
      </c>
      <c r="O46" s="1">
        <v>93.685820000000007</v>
      </c>
      <c r="P46" s="1">
        <v>19.63</v>
      </c>
      <c r="Q46" s="3">
        <v>1.42</v>
      </c>
      <c r="R46" s="1">
        <v>6.7769000000000004</v>
      </c>
      <c r="S46" s="1">
        <v>98.963800000000006</v>
      </c>
      <c r="T46" s="1">
        <v>16.683</v>
      </c>
    </row>
    <row r="47" spans="1:20">
      <c r="A47" s="1" t="s">
        <v>321</v>
      </c>
      <c r="B47" s="1" t="str">
        <f>"10.1155/2017/6562953"</f>
        <v>10.1155/2017/6562953</v>
      </c>
      <c r="C47" s="1" t="s">
        <v>22</v>
      </c>
      <c r="D47" s="1" t="s">
        <v>322</v>
      </c>
      <c r="E47" s="1" t="s">
        <v>323</v>
      </c>
      <c r="F47" s="1" t="s">
        <v>324</v>
      </c>
      <c r="G47" s="1" t="s">
        <v>49</v>
      </c>
      <c r="H47" s="1" t="s">
        <v>106</v>
      </c>
      <c r="I47" s="1" t="s">
        <v>22</v>
      </c>
      <c r="J47" s="1" t="s">
        <v>22</v>
      </c>
      <c r="K47" s="1" t="s">
        <v>22</v>
      </c>
      <c r="L47" s="1">
        <v>2017</v>
      </c>
      <c r="M47" s="1">
        <v>133</v>
      </c>
      <c r="N47" s="1" t="s">
        <v>325</v>
      </c>
      <c r="O47" s="1">
        <v>32.571429000000002</v>
      </c>
      <c r="P47" s="1">
        <v>63.49</v>
      </c>
      <c r="Q47" s="3">
        <v>4.08</v>
      </c>
      <c r="R47" s="1">
        <v>2.0948000000000002</v>
      </c>
      <c r="S47" s="1">
        <v>86.780699999999996</v>
      </c>
      <c r="T47" s="1">
        <v>0.90400000000000003</v>
      </c>
    </row>
    <row r="48" spans="1:20">
      <c r="A48" s="1" t="s">
        <v>326</v>
      </c>
      <c r="B48" s="1" t="s">
        <v>327</v>
      </c>
      <c r="C48" s="1" t="s">
        <v>22</v>
      </c>
      <c r="D48" s="1" t="s">
        <v>328</v>
      </c>
      <c r="E48" s="1" t="s">
        <v>329</v>
      </c>
      <c r="F48" s="1" t="s">
        <v>96</v>
      </c>
      <c r="G48" s="1" t="s">
        <v>26</v>
      </c>
      <c r="H48" s="1" t="s">
        <v>27</v>
      </c>
      <c r="I48" s="1">
        <v>16</v>
      </c>
      <c r="J48" s="1">
        <v>11</v>
      </c>
      <c r="K48" s="1" t="s">
        <v>330</v>
      </c>
      <c r="L48" s="1">
        <v>2016</v>
      </c>
      <c r="M48" s="1">
        <v>132</v>
      </c>
      <c r="N48" s="1" t="s">
        <v>331</v>
      </c>
      <c r="O48" s="1">
        <v>23.699234000000001</v>
      </c>
      <c r="P48" s="1">
        <v>23.38</v>
      </c>
      <c r="Q48" s="3">
        <v>5.57</v>
      </c>
      <c r="R48" s="1">
        <v>5.6462000000000003</v>
      </c>
      <c r="S48" s="1">
        <v>98.270899999999997</v>
      </c>
      <c r="T48" s="1">
        <v>2.512</v>
      </c>
    </row>
    <row r="49" spans="1:20">
      <c r="A49" s="1" t="s">
        <v>332</v>
      </c>
      <c r="B49" s="1" t="s">
        <v>333</v>
      </c>
      <c r="C49" s="1" t="s">
        <v>22</v>
      </c>
      <c r="D49" s="1" t="s">
        <v>334</v>
      </c>
      <c r="E49" s="1" t="s">
        <v>335</v>
      </c>
      <c r="F49" s="1" t="s">
        <v>118</v>
      </c>
      <c r="G49" s="1" t="s">
        <v>26</v>
      </c>
      <c r="H49" s="1" t="s">
        <v>27</v>
      </c>
      <c r="I49" s="1">
        <v>241</v>
      </c>
      <c r="J49" s="1" t="s">
        <v>22</v>
      </c>
      <c r="K49" s="1" t="s">
        <v>336</v>
      </c>
      <c r="L49" s="1">
        <v>2014</v>
      </c>
      <c r="M49" s="1">
        <v>128</v>
      </c>
      <c r="N49" s="1" t="s">
        <v>337</v>
      </c>
      <c r="O49" s="1">
        <v>60.707493999999997</v>
      </c>
      <c r="P49" s="1">
        <v>25.13</v>
      </c>
      <c r="Q49" s="3">
        <v>2.11</v>
      </c>
      <c r="R49" s="1">
        <v>5.0936000000000003</v>
      </c>
      <c r="S49" s="1">
        <v>97.636899999999997</v>
      </c>
      <c r="T49" s="1">
        <v>4.3209999999999997</v>
      </c>
    </row>
    <row r="50" spans="1:20">
      <c r="A50" s="1" t="s">
        <v>338</v>
      </c>
      <c r="B50" s="1" t="s">
        <v>339</v>
      </c>
      <c r="C50" s="1" t="s">
        <v>22</v>
      </c>
      <c r="D50" s="1" t="s">
        <v>340</v>
      </c>
      <c r="E50" s="1" t="s">
        <v>341</v>
      </c>
      <c r="F50" s="1" t="s">
        <v>34</v>
      </c>
      <c r="G50" s="1" t="s">
        <v>35</v>
      </c>
      <c r="H50" s="1" t="s">
        <v>27</v>
      </c>
      <c r="I50" s="1">
        <v>302</v>
      </c>
      <c r="J50" s="1" t="s">
        <v>22</v>
      </c>
      <c r="K50" s="1" t="s">
        <v>22</v>
      </c>
      <c r="L50" s="1">
        <v>2021</v>
      </c>
      <c r="M50" s="1">
        <v>126</v>
      </c>
      <c r="N50" s="1" t="s">
        <v>342</v>
      </c>
      <c r="O50" s="1">
        <v>57.644148000000001</v>
      </c>
      <c r="P50" s="1">
        <v>11.69</v>
      </c>
      <c r="Q50" s="3">
        <v>2.19</v>
      </c>
      <c r="R50" s="1">
        <v>10.7742</v>
      </c>
      <c r="S50" s="1">
        <v>99.608500000000006</v>
      </c>
      <c r="T50" s="1">
        <v>24.318999999999999</v>
      </c>
    </row>
    <row r="51" spans="1:20">
      <c r="A51" s="1" t="s">
        <v>343</v>
      </c>
      <c r="B51" s="1" t="s">
        <v>344</v>
      </c>
      <c r="C51" s="1" t="s">
        <v>22</v>
      </c>
      <c r="D51" s="1" t="s">
        <v>345</v>
      </c>
      <c r="E51" s="1" t="s">
        <v>346</v>
      </c>
      <c r="F51" s="1" t="s">
        <v>347</v>
      </c>
      <c r="G51" s="1" t="s">
        <v>105</v>
      </c>
      <c r="H51" s="1" t="s">
        <v>106</v>
      </c>
      <c r="I51" s="1">
        <v>4</v>
      </c>
      <c r="J51" s="1">
        <v>1</v>
      </c>
      <c r="K51" s="1" t="s">
        <v>22</v>
      </c>
      <c r="L51" s="1">
        <v>2022</v>
      </c>
      <c r="M51" s="1">
        <v>122</v>
      </c>
      <c r="N51" s="1" t="s">
        <v>348</v>
      </c>
      <c r="O51" s="1">
        <v>73.692307999999997</v>
      </c>
      <c r="P51" s="1">
        <v>13.55</v>
      </c>
      <c r="Q51" s="3">
        <v>1.66</v>
      </c>
      <c r="R51" s="1">
        <v>9.0033999999999992</v>
      </c>
      <c r="S51" s="1">
        <v>99.437600000000003</v>
      </c>
      <c r="T51" s="1">
        <v>12.7</v>
      </c>
    </row>
    <row r="52" spans="1:20">
      <c r="A52" s="1" t="s">
        <v>349</v>
      </c>
      <c r="B52" s="1" t="s">
        <v>350</v>
      </c>
      <c r="C52" s="1" t="s">
        <v>22</v>
      </c>
      <c r="D52" s="1" t="s">
        <v>351</v>
      </c>
      <c r="E52" s="1" t="s">
        <v>352</v>
      </c>
      <c r="F52" s="1" t="s">
        <v>162</v>
      </c>
      <c r="G52" s="1" t="s">
        <v>89</v>
      </c>
      <c r="H52" s="1" t="s">
        <v>27</v>
      </c>
      <c r="I52" s="1">
        <v>8</v>
      </c>
      <c r="J52" s="1">
        <v>8</v>
      </c>
      <c r="K52" s="1" t="s">
        <v>353</v>
      </c>
      <c r="L52" s="1">
        <v>2020</v>
      </c>
      <c r="M52" s="1">
        <v>121</v>
      </c>
      <c r="N52" s="1" t="s">
        <v>354</v>
      </c>
      <c r="O52" s="1">
        <v>39.055343999999998</v>
      </c>
      <c r="P52" s="1">
        <v>21.03</v>
      </c>
      <c r="Q52" s="3">
        <v>3.1</v>
      </c>
      <c r="R52" s="1">
        <v>5.7538999999999998</v>
      </c>
      <c r="S52" s="1">
        <v>98.315600000000003</v>
      </c>
      <c r="T52" s="1">
        <v>12.731999999999999</v>
      </c>
    </row>
    <row r="53" spans="1:20">
      <c r="A53" s="1" t="s">
        <v>355</v>
      </c>
      <c r="B53" s="1" t="s">
        <v>356</v>
      </c>
      <c r="C53" s="1" t="s">
        <v>357</v>
      </c>
      <c r="D53" s="1" t="s">
        <v>358</v>
      </c>
      <c r="E53" s="1" t="s">
        <v>359</v>
      </c>
      <c r="F53" s="1" t="s">
        <v>360</v>
      </c>
      <c r="G53" s="1" t="s">
        <v>35</v>
      </c>
      <c r="H53" s="1" t="s">
        <v>27</v>
      </c>
      <c r="I53" s="1">
        <v>91</v>
      </c>
      <c r="J53" s="1">
        <v>9</v>
      </c>
      <c r="K53" s="1" t="s">
        <v>361</v>
      </c>
      <c r="L53" s="1">
        <v>2019</v>
      </c>
      <c r="M53" s="1">
        <v>120</v>
      </c>
      <c r="N53" s="1" t="s">
        <v>362</v>
      </c>
      <c r="O53" s="1">
        <v>31.364594</v>
      </c>
      <c r="P53" s="1">
        <v>19.63</v>
      </c>
      <c r="Q53" s="3">
        <v>3.83</v>
      </c>
      <c r="R53" s="1">
        <v>6.1144999999999996</v>
      </c>
      <c r="S53" s="1">
        <v>98.689599999999999</v>
      </c>
      <c r="T53" s="1">
        <v>6.7850000000000001</v>
      </c>
    </row>
    <row r="54" spans="1:20">
      <c r="A54" s="1" t="s">
        <v>363</v>
      </c>
      <c r="B54" s="1" t="s">
        <v>364</v>
      </c>
      <c r="C54" s="1" t="s">
        <v>22</v>
      </c>
      <c r="D54" s="1" t="s">
        <v>365</v>
      </c>
      <c r="E54" s="1" t="s">
        <v>366</v>
      </c>
      <c r="F54" s="1" t="s">
        <v>367</v>
      </c>
      <c r="G54" s="1" t="s">
        <v>49</v>
      </c>
      <c r="H54" s="1" t="s">
        <v>27</v>
      </c>
      <c r="I54" s="1">
        <v>78</v>
      </c>
      <c r="J54" s="1" t="s">
        <v>22</v>
      </c>
      <c r="K54" s="1" t="s">
        <v>368</v>
      </c>
      <c r="L54" s="1">
        <v>2018</v>
      </c>
      <c r="M54" s="1">
        <v>119</v>
      </c>
      <c r="N54" s="1" t="s">
        <v>369</v>
      </c>
      <c r="O54" s="1">
        <v>35.133965000000003</v>
      </c>
      <c r="P54" s="1">
        <v>20.72</v>
      </c>
      <c r="Q54" s="3">
        <v>3.39</v>
      </c>
      <c r="R54" s="1">
        <v>5.7439999999999998</v>
      </c>
      <c r="S54" s="1">
        <v>97.703299999999999</v>
      </c>
      <c r="T54" s="1">
        <v>5.7679999999999998</v>
      </c>
    </row>
    <row r="55" spans="1:20">
      <c r="A55" s="1" t="s">
        <v>370</v>
      </c>
      <c r="B55" s="1" t="s">
        <v>371</v>
      </c>
      <c r="C55" s="1" t="s">
        <v>22</v>
      </c>
      <c r="D55" s="1" t="s">
        <v>372</v>
      </c>
      <c r="E55" s="1" t="s">
        <v>373</v>
      </c>
      <c r="F55" s="1" t="s">
        <v>374</v>
      </c>
      <c r="G55" s="1" t="s">
        <v>26</v>
      </c>
      <c r="H55" s="1" t="s">
        <v>27</v>
      </c>
      <c r="I55" s="1">
        <v>62</v>
      </c>
      <c r="J55" s="1">
        <v>3</v>
      </c>
      <c r="K55" s="1" t="s">
        <v>375</v>
      </c>
      <c r="L55" s="1">
        <v>2015</v>
      </c>
      <c r="M55" s="1">
        <v>119</v>
      </c>
      <c r="N55" s="1" t="s">
        <v>376</v>
      </c>
      <c r="O55" s="1">
        <v>77.906127999999995</v>
      </c>
      <c r="P55" s="1">
        <v>24.6</v>
      </c>
      <c r="Q55" s="3">
        <v>1.53</v>
      </c>
      <c r="R55" s="1">
        <v>4.8380999999999998</v>
      </c>
      <c r="S55" s="1">
        <v>97.570300000000003</v>
      </c>
      <c r="T55" s="1">
        <v>6.383</v>
      </c>
    </row>
    <row r="56" spans="1:20">
      <c r="A56" s="1" t="s">
        <v>377</v>
      </c>
      <c r="B56" s="1" t="s">
        <v>378</v>
      </c>
      <c r="C56" s="1" t="s">
        <v>379</v>
      </c>
      <c r="D56" s="1" t="s">
        <v>380</v>
      </c>
      <c r="E56" s="1" t="s">
        <v>381</v>
      </c>
      <c r="F56" s="1" t="s">
        <v>382</v>
      </c>
      <c r="G56" s="1" t="s">
        <v>105</v>
      </c>
      <c r="H56" s="1" t="s">
        <v>27</v>
      </c>
      <c r="I56" s="1">
        <v>24</v>
      </c>
      <c r="J56" s="1">
        <v>5</v>
      </c>
      <c r="K56" s="1" t="s">
        <v>383</v>
      </c>
      <c r="L56" s="1">
        <v>2021</v>
      </c>
      <c r="M56" s="1">
        <v>119</v>
      </c>
      <c r="N56" s="1" t="s">
        <v>384</v>
      </c>
      <c r="O56" s="1">
        <v>11.386224</v>
      </c>
      <c r="P56" s="1">
        <v>11.96</v>
      </c>
      <c r="Q56" s="3">
        <v>10.45</v>
      </c>
      <c r="R56" s="1">
        <v>9.9478000000000009</v>
      </c>
      <c r="S56" s="1">
        <v>99.555800000000005</v>
      </c>
      <c r="T56" s="1">
        <v>4.08</v>
      </c>
    </row>
    <row r="57" spans="1:20">
      <c r="A57" s="1" t="s">
        <v>385</v>
      </c>
      <c r="B57" s="1" t="s">
        <v>386</v>
      </c>
      <c r="C57" s="1" t="s">
        <v>22</v>
      </c>
      <c r="D57" s="1" t="s">
        <v>387</v>
      </c>
      <c r="E57" s="1" t="s">
        <v>388</v>
      </c>
      <c r="F57" s="1" t="s">
        <v>34</v>
      </c>
      <c r="G57" s="1" t="s">
        <v>35</v>
      </c>
      <c r="H57" s="1" t="s">
        <v>27</v>
      </c>
      <c r="I57" s="1">
        <v>277</v>
      </c>
      <c r="J57" s="1" t="s">
        <v>22</v>
      </c>
      <c r="K57" s="1" t="s">
        <v>22</v>
      </c>
      <c r="L57" s="1">
        <v>2020</v>
      </c>
      <c r="M57" s="1">
        <v>119</v>
      </c>
      <c r="N57" s="1" t="s">
        <v>389</v>
      </c>
      <c r="O57" s="1">
        <v>79.781696999999994</v>
      </c>
      <c r="P57" s="1">
        <v>16.14</v>
      </c>
      <c r="Q57" s="3">
        <v>1.49</v>
      </c>
      <c r="R57" s="1">
        <v>7.3723000000000001</v>
      </c>
      <c r="S57" s="1">
        <v>99.089299999999994</v>
      </c>
      <c r="T57" s="1">
        <v>19.503</v>
      </c>
    </row>
    <row r="58" spans="1:20">
      <c r="A58" s="1" t="s">
        <v>390</v>
      </c>
      <c r="B58" s="1" t="s">
        <v>391</v>
      </c>
      <c r="C58" s="1" t="s">
        <v>392</v>
      </c>
      <c r="D58" s="1" t="s">
        <v>393</v>
      </c>
      <c r="E58" s="1" t="s">
        <v>394</v>
      </c>
      <c r="F58" s="1" t="s">
        <v>104</v>
      </c>
      <c r="G58" s="1" t="s">
        <v>105</v>
      </c>
      <c r="H58" s="1" t="s">
        <v>27</v>
      </c>
      <c r="I58" s="1">
        <v>736</v>
      </c>
      <c r="J58" s="1" t="s">
        <v>22</v>
      </c>
      <c r="K58" s="1" t="s">
        <v>22</v>
      </c>
      <c r="L58" s="1">
        <v>2020</v>
      </c>
      <c r="M58" s="1">
        <v>118</v>
      </c>
      <c r="N58" s="1" t="s">
        <v>395</v>
      </c>
      <c r="O58" s="1">
        <v>33.681234000000003</v>
      </c>
      <c r="P58" s="1">
        <v>17.27</v>
      </c>
      <c r="Q58" s="3">
        <v>3.5</v>
      </c>
      <c r="R58" s="1">
        <v>6.8323</v>
      </c>
      <c r="S58" s="1">
        <v>98.856099999999998</v>
      </c>
      <c r="T58" s="1">
        <v>7.9630000000000001</v>
      </c>
    </row>
    <row r="59" spans="1:20">
      <c r="A59" s="1" t="s">
        <v>396</v>
      </c>
      <c r="B59" s="1" t="s">
        <v>397</v>
      </c>
      <c r="C59" s="1" t="s">
        <v>22</v>
      </c>
      <c r="D59" s="1" t="s">
        <v>398</v>
      </c>
      <c r="E59" s="1" t="s">
        <v>399</v>
      </c>
      <c r="F59" s="1" t="s">
        <v>48</v>
      </c>
      <c r="G59" s="1" t="s">
        <v>49</v>
      </c>
      <c r="H59" s="1" t="s">
        <v>27</v>
      </c>
      <c r="I59" s="1">
        <v>8</v>
      </c>
      <c r="J59" s="1">
        <v>5</v>
      </c>
      <c r="K59" s="1" t="s">
        <v>400</v>
      </c>
      <c r="L59" s="1">
        <v>2021</v>
      </c>
      <c r="M59" s="1">
        <v>114</v>
      </c>
      <c r="N59" s="1" t="s">
        <v>401</v>
      </c>
      <c r="O59" s="1">
        <v>23.867616000000002</v>
      </c>
      <c r="P59" s="1">
        <v>11.82</v>
      </c>
      <c r="Q59" s="3">
        <v>4.78</v>
      </c>
      <c r="R59" s="1">
        <v>9.6486000000000001</v>
      </c>
      <c r="S59" s="1">
        <v>99.3018</v>
      </c>
      <c r="T59" s="1">
        <v>10.238</v>
      </c>
    </row>
    <row r="60" spans="1:20">
      <c r="A60" s="1" t="s">
        <v>402</v>
      </c>
      <c r="B60" s="1" t="s">
        <v>403</v>
      </c>
      <c r="C60" s="1" t="s">
        <v>22</v>
      </c>
      <c r="D60" s="1" t="s">
        <v>404</v>
      </c>
      <c r="E60" s="1" t="s">
        <v>405</v>
      </c>
      <c r="F60" s="1" t="s">
        <v>25</v>
      </c>
      <c r="G60" s="1" t="s">
        <v>26</v>
      </c>
      <c r="H60" s="1" t="s">
        <v>27</v>
      </c>
      <c r="I60" s="1">
        <v>5</v>
      </c>
      <c r="J60" s="1" t="s">
        <v>22</v>
      </c>
      <c r="K60" s="1" t="s">
        <v>406</v>
      </c>
      <c r="L60" s="1">
        <v>2017</v>
      </c>
      <c r="M60" s="1">
        <v>113</v>
      </c>
      <c r="N60" s="1" t="s">
        <v>407</v>
      </c>
      <c r="O60" s="1">
        <v>27.850719999999999</v>
      </c>
      <c r="P60" s="1">
        <v>23.08</v>
      </c>
      <c r="Q60" s="3">
        <v>4.0599999999999996</v>
      </c>
      <c r="R60" s="1">
        <v>4.8956</v>
      </c>
      <c r="S60" s="1">
        <v>97.748999999999995</v>
      </c>
      <c r="T60" s="1">
        <v>3.5569999999999999</v>
      </c>
    </row>
    <row r="61" spans="1:20">
      <c r="A61" s="1" t="s">
        <v>408</v>
      </c>
      <c r="B61" s="1" t="s">
        <v>409</v>
      </c>
      <c r="C61" s="1" t="s">
        <v>22</v>
      </c>
      <c r="D61" s="1" t="s">
        <v>410</v>
      </c>
      <c r="E61" s="1" t="s">
        <v>411</v>
      </c>
      <c r="F61" s="1" t="s">
        <v>412</v>
      </c>
      <c r="G61" s="1" t="s">
        <v>105</v>
      </c>
      <c r="H61" s="1" t="s">
        <v>106</v>
      </c>
      <c r="I61" s="1">
        <v>260</v>
      </c>
      <c r="J61" s="1">
        <v>1</v>
      </c>
      <c r="K61" s="1" t="s">
        <v>22</v>
      </c>
      <c r="L61" s="1">
        <v>2022</v>
      </c>
      <c r="M61" s="1">
        <v>113</v>
      </c>
      <c r="N61" s="1" t="s">
        <v>413</v>
      </c>
      <c r="O61" s="1">
        <v>11.954545</v>
      </c>
      <c r="P61" s="1">
        <v>13.55</v>
      </c>
      <c r="Q61" s="3">
        <v>9.4499999999999993</v>
      </c>
      <c r="R61" s="1">
        <v>8.3391999999999999</v>
      </c>
      <c r="S61" s="1">
        <v>99.250100000000003</v>
      </c>
      <c r="T61" s="1">
        <v>6</v>
      </c>
    </row>
    <row r="62" spans="1:20">
      <c r="A62" s="1" t="s">
        <v>414</v>
      </c>
      <c r="B62" s="1" t="s">
        <v>415</v>
      </c>
      <c r="C62" s="1" t="s">
        <v>22</v>
      </c>
      <c r="D62" s="1" t="s">
        <v>416</v>
      </c>
      <c r="E62" s="1" t="s">
        <v>417</v>
      </c>
      <c r="F62" s="1" t="s">
        <v>220</v>
      </c>
      <c r="G62" s="1" t="s">
        <v>26</v>
      </c>
      <c r="H62" s="1" t="s">
        <v>27</v>
      </c>
      <c r="I62" s="1">
        <v>11</v>
      </c>
      <c r="J62" s="1">
        <v>6</v>
      </c>
      <c r="K62" s="1" t="s">
        <v>418</v>
      </c>
      <c r="L62" s="1">
        <v>2015</v>
      </c>
      <c r="M62" s="1">
        <v>112</v>
      </c>
      <c r="N62" s="1" t="s">
        <v>419</v>
      </c>
      <c r="O62" s="1">
        <v>61.566037999999999</v>
      </c>
      <c r="P62" s="1">
        <v>24.6</v>
      </c>
      <c r="Q62" s="3">
        <v>1.82</v>
      </c>
      <c r="R62" s="1">
        <v>4.5534999999999997</v>
      </c>
      <c r="S62" s="1">
        <v>97.239199999999997</v>
      </c>
      <c r="T62" s="1">
        <v>4.7080000000000002</v>
      </c>
    </row>
    <row r="63" spans="1:20">
      <c r="A63" s="1" t="s">
        <v>420</v>
      </c>
      <c r="B63" s="1" t="s">
        <v>421</v>
      </c>
      <c r="C63" s="1" t="s">
        <v>22</v>
      </c>
      <c r="D63" s="1" t="s">
        <v>422</v>
      </c>
      <c r="E63" s="1" t="s">
        <v>423</v>
      </c>
      <c r="F63" s="1" t="s">
        <v>424</v>
      </c>
      <c r="G63" s="1" t="s">
        <v>35</v>
      </c>
      <c r="H63" s="1" t="s">
        <v>27</v>
      </c>
      <c r="I63" s="1">
        <v>8</v>
      </c>
      <c r="J63" s="1">
        <v>6</v>
      </c>
      <c r="K63" s="1" t="s">
        <v>425</v>
      </c>
      <c r="L63" s="1">
        <v>2020</v>
      </c>
      <c r="M63" s="1">
        <v>111</v>
      </c>
      <c r="N63" s="1" t="s">
        <v>426</v>
      </c>
      <c r="O63" s="1">
        <v>31.421776000000001</v>
      </c>
      <c r="P63" s="1">
        <v>16.14</v>
      </c>
      <c r="Q63" s="3">
        <v>3.53</v>
      </c>
      <c r="R63" s="1">
        <v>6.8766999999999996</v>
      </c>
      <c r="S63" s="1">
        <v>98.948400000000007</v>
      </c>
      <c r="T63" s="1">
        <v>8.1980000000000004</v>
      </c>
    </row>
    <row r="64" spans="1:20">
      <c r="A64" s="1" t="s">
        <v>427</v>
      </c>
      <c r="B64" s="1" t="s">
        <v>428</v>
      </c>
      <c r="C64" s="1" t="s">
        <v>429</v>
      </c>
      <c r="D64" s="1" t="s">
        <v>430</v>
      </c>
      <c r="E64" s="1" t="s">
        <v>431</v>
      </c>
      <c r="F64" s="1" t="s">
        <v>104</v>
      </c>
      <c r="G64" s="1" t="s">
        <v>105</v>
      </c>
      <c r="H64" s="1" t="s">
        <v>27</v>
      </c>
      <c r="I64" s="1">
        <v>729</v>
      </c>
      <c r="J64" s="1" t="s">
        <v>22</v>
      </c>
      <c r="K64" s="1" t="s">
        <v>22</v>
      </c>
      <c r="L64" s="1">
        <v>2020</v>
      </c>
      <c r="M64" s="1">
        <v>110</v>
      </c>
      <c r="N64" s="1" t="s">
        <v>432</v>
      </c>
      <c r="O64" s="1">
        <v>33.681234000000003</v>
      </c>
      <c r="P64" s="1">
        <v>17.27</v>
      </c>
      <c r="Q64" s="3">
        <v>3.27</v>
      </c>
      <c r="R64" s="1">
        <v>6.3691000000000004</v>
      </c>
      <c r="S64" s="1">
        <v>98.663799999999995</v>
      </c>
      <c r="T64" s="1">
        <v>7.9630000000000001</v>
      </c>
    </row>
    <row r="65" spans="1:20">
      <c r="A65" s="1" t="s">
        <v>433</v>
      </c>
      <c r="B65" s="1" t="s">
        <v>434</v>
      </c>
      <c r="C65" s="1" t="s">
        <v>22</v>
      </c>
      <c r="D65" s="1" t="s">
        <v>435</v>
      </c>
      <c r="E65" s="1" t="s">
        <v>436</v>
      </c>
      <c r="F65" s="1" t="s">
        <v>437</v>
      </c>
      <c r="G65" s="1" t="s">
        <v>49</v>
      </c>
      <c r="H65" s="1" t="s">
        <v>27</v>
      </c>
      <c r="I65" s="1">
        <v>63</v>
      </c>
      <c r="J65" s="1" t="s">
        <v>22</v>
      </c>
      <c r="K65" s="1" t="s">
        <v>22</v>
      </c>
      <c r="L65" s="1">
        <v>2021</v>
      </c>
      <c r="M65" s="1">
        <v>110</v>
      </c>
      <c r="N65" s="1" t="s">
        <v>438</v>
      </c>
      <c r="O65" s="1">
        <v>25.507245999999999</v>
      </c>
      <c r="P65" s="1">
        <v>11.82</v>
      </c>
      <c r="Q65" s="3">
        <v>4.3099999999999996</v>
      </c>
      <c r="R65" s="1">
        <v>9.3101000000000003</v>
      </c>
      <c r="S65" s="1">
        <v>99.244799999999998</v>
      </c>
      <c r="T65" s="1">
        <v>10.266999999999999</v>
      </c>
    </row>
    <row r="66" spans="1:20">
      <c r="A66" s="1" t="s">
        <v>439</v>
      </c>
      <c r="B66" s="1" t="s">
        <v>440</v>
      </c>
      <c r="C66" s="1" t="s">
        <v>22</v>
      </c>
      <c r="D66" s="1" t="s">
        <v>441</v>
      </c>
      <c r="E66" s="1" t="s">
        <v>442</v>
      </c>
      <c r="F66" s="1" t="s">
        <v>25</v>
      </c>
      <c r="G66" s="1" t="s">
        <v>26</v>
      </c>
      <c r="H66" s="1" t="s">
        <v>27</v>
      </c>
      <c r="I66" s="1">
        <v>3</v>
      </c>
      <c r="J66" s="1" t="s">
        <v>22</v>
      </c>
      <c r="K66" s="1" t="s">
        <v>443</v>
      </c>
      <c r="L66" s="1">
        <v>2015</v>
      </c>
      <c r="M66" s="1">
        <v>108</v>
      </c>
      <c r="N66" s="1" t="s">
        <v>444</v>
      </c>
      <c r="O66" s="1">
        <v>54.160338000000003</v>
      </c>
      <c r="P66" s="1">
        <v>24.6</v>
      </c>
      <c r="Q66" s="3">
        <v>1.99</v>
      </c>
      <c r="R66" s="1">
        <v>4.3909000000000002</v>
      </c>
      <c r="S66" s="1">
        <v>96.991299999999995</v>
      </c>
      <c r="T66" s="1">
        <v>1.27</v>
      </c>
    </row>
    <row r="67" spans="1:20">
      <c r="A67" s="1" t="s">
        <v>445</v>
      </c>
      <c r="B67" s="1" t="s">
        <v>446</v>
      </c>
      <c r="C67" s="1" t="s">
        <v>22</v>
      </c>
      <c r="D67" s="1" t="s">
        <v>447</v>
      </c>
      <c r="E67" s="1" t="s">
        <v>448</v>
      </c>
      <c r="F67" s="1" t="s">
        <v>449</v>
      </c>
      <c r="G67" s="1" t="s">
        <v>26</v>
      </c>
      <c r="H67" s="1" t="s">
        <v>27</v>
      </c>
      <c r="I67" s="1">
        <v>139</v>
      </c>
      <c r="J67" s="1" t="s">
        <v>22</v>
      </c>
      <c r="K67" s="1" t="s">
        <v>22</v>
      </c>
      <c r="L67" s="1">
        <v>2020</v>
      </c>
      <c r="M67" s="1">
        <v>106</v>
      </c>
      <c r="N67" s="1" t="s">
        <v>450</v>
      </c>
      <c r="O67" s="1">
        <v>29.510680000000001</v>
      </c>
      <c r="P67" s="1">
        <v>15.93</v>
      </c>
      <c r="Q67" s="3">
        <v>3.59</v>
      </c>
      <c r="R67" s="1">
        <v>6.6532999999999998</v>
      </c>
      <c r="S67" s="1">
        <v>98.8506</v>
      </c>
      <c r="T67" s="1">
        <v>6.8230000000000004</v>
      </c>
    </row>
    <row r="68" spans="1:20">
      <c r="A68" s="1" t="s">
        <v>451</v>
      </c>
      <c r="B68" s="1" t="s">
        <v>452</v>
      </c>
      <c r="C68" s="1" t="s">
        <v>22</v>
      </c>
      <c r="D68" s="1" t="s">
        <v>453</v>
      </c>
      <c r="E68" s="1" t="s">
        <v>454</v>
      </c>
      <c r="F68" s="1" t="s">
        <v>455</v>
      </c>
      <c r="G68" s="1" t="s">
        <v>49</v>
      </c>
      <c r="H68" s="1" t="s">
        <v>27</v>
      </c>
      <c r="I68" s="1">
        <v>53</v>
      </c>
      <c r="J68" s="1">
        <v>8</v>
      </c>
      <c r="K68" s="1" t="s">
        <v>456</v>
      </c>
      <c r="L68" s="1">
        <v>2015</v>
      </c>
      <c r="M68" s="1">
        <v>105</v>
      </c>
      <c r="N68" s="1" t="s">
        <v>457</v>
      </c>
      <c r="O68" s="1">
        <v>81.879085000000003</v>
      </c>
      <c r="P68" s="1">
        <v>24.54</v>
      </c>
      <c r="Q68" s="3">
        <v>1.28</v>
      </c>
      <c r="R68" s="1">
        <v>4.2790999999999997</v>
      </c>
      <c r="S68" s="1">
        <v>96.556299999999993</v>
      </c>
      <c r="T68" s="1">
        <v>5.125</v>
      </c>
    </row>
    <row r="69" spans="1:20">
      <c r="A69" s="1" t="s">
        <v>458</v>
      </c>
      <c r="B69" s="1" t="s">
        <v>459</v>
      </c>
      <c r="C69" s="1" t="s">
        <v>22</v>
      </c>
      <c r="D69" s="1" t="s">
        <v>460</v>
      </c>
      <c r="E69" s="1" t="s">
        <v>461</v>
      </c>
      <c r="F69" s="1" t="s">
        <v>227</v>
      </c>
      <c r="G69" s="1" t="s">
        <v>89</v>
      </c>
      <c r="H69" s="1" t="s">
        <v>27</v>
      </c>
      <c r="I69" s="1">
        <v>427</v>
      </c>
      <c r="J69" s="1" t="s">
        <v>22</v>
      </c>
      <c r="K69" s="1" t="s">
        <v>462</v>
      </c>
      <c r="L69" s="1">
        <v>2018</v>
      </c>
      <c r="M69" s="1">
        <v>105</v>
      </c>
      <c r="N69" s="1" t="s">
        <v>463</v>
      </c>
      <c r="O69" s="1">
        <v>33.540477000000003</v>
      </c>
      <c r="P69" s="1">
        <v>29.51</v>
      </c>
      <c r="Q69" s="3">
        <v>3.13</v>
      </c>
      <c r="R69" s="1">
        <v>3.5577000000000001</v>
      </c>
      <c r="S69" s="1">
        <v>95.266400000000004</v>
      </c>
      <c r="T69" s="1">
        <v>5.1550000000000002</v>
      </c>
    </row>
    <row r="70" spans="1:20">
      <c r="A70" s="1" t="s">
        <v>464</v>
      </c>
      <c r="B70" s="1" t="s">
        <v>465</v>
      </c>
      <c r="C70" s="1" t="s">
        <v>22</v>
      </c>
      <c r="D70" s="1" t="s">
        <v>466</v>
      </c>
      <c r="E70" s="1" t="s">
        <v>467</v>
      </c>
      <c r="F70" s="1" t="s">
        <v>468</v>
      </c>
      <c r="G70" s="1" t="s">
        <v>26</v>
      </c>
      <c r="H70" s="1" t="s">
        <v>106</v>
      </c>
      <c r="I70" s="1">
        <v>44</v>
      </c>
      <c r="J70" s="1" t="s">
        <v>22</v>
      </c>
      <c r="K70" s="1" t="s">
        <v>22</v>
      </c>
      <c r="L70" s="1">
        <v>2021</v>
      </c>
      <c r="M70" s="1">
        <v>105</v>
      </c>
      <c r="N70" s="1" t="s">
        <v>469</v>
      </c>
      <c r="O70" s="1">
        <v>64.246154000000004</v>
      </c>
      <c r="P70" s="1">
        <v>33.54</v>
      </c>
      <c r="Q70" s="3">
        <v>1.63</v>
      </c>
      <c r="R70" s="1">
        <v>3.1303999999999998</v>
      </c>
      <c r="S70" s="1">
        <v>93.853499999999997</v>
      </c>
      <c r="T70" s="1">
        <v>8.907</v>
      </c>
    </row>
    <row r="71" spans="1:20">
      <c r="A71" s="1" t="s">
        <v>470</v>
      </c>
      <c r="B71" s="1" t="s">
        <v>22</v>
      </c>
      <c r="C71" s="1" t="s">
        <v>22</v>
      </c>
      <c r="D71" s="1" t="s">
        <v>471</v>
      </c>
      <c r="E71" s="1" t="s">
        <v>472</v>
      </c>
      <c r="F71" s="1" t="s">
        <v>473</v>
      </c>
      <c r="G71" s="1" t="s">
        <v>49</v>
      </c>
      <c r="H71" s="1" t="s">
        <v>27</v>
      </c>
      <c r="I71" s="1">
        <v>30</v>
      </c>
      <c r="J71" s="1">
        <v>1</v>
      </c>
      <c r="K71" s="1" t="s">
        <v>474</v>
      </c>
      <c r="L71" s="1">
        <v>2016</v>
      </c>
      <c r="M71" s="1">
        <v>104</v>
      </c>
      <c r="N71" s="1" t="s">
        <v>475</v>
      </c>
      <c r="O71" s="1">
        <v>50.392404999999997</v>
      </c>
      <c r="P71" s="1">
        <v>22.66</v>
      </c>
      <c r="Q71" s="3">
        <v>2.06</v>
      </c>
      <c r="R71" s="1">
        <v>4.5895999999999999</v>
      </c>
      <c r="S71" s="1">
        <v>96.878200000000007</v>
      </c>
      <c r="T71" s="1">
        <v>7.23</v>
      </c>
    </row>
    <row r="72" spans="1:20">
      <c r="A72" s="1" t="s">
        <v>476</v>
      </c>
      <c r="B72" s="1" t="s">
        <v>477</v>
      </c>
      <c r="C72" s="1" t="s">
        <v>478</v>
      </c>
      <c r="D72" s="1" t="s">
        <v>479</v>
      </c>
      <c r="E72" s="1" t="s">
        <v>480</v>
      </c>
      <c r="F72" s="1" t="s">
        <v>481</v>
      </c>
      <c r="G72" s="1" t="s">
        <v>105</v>
      </c>
      <c r="H72" s="1" t="s">
        <v>27</v>
      </c>
      <c r="I72" s="1">
        <v>158</v>
      </c>
      <c r="J72" s="1" t="s">
        <v>22</v>
      </c>
      <c r="K72" s="1" t="s">
        <v>482</v>
      </c>
      <c r="L72" s="1">
        <v>2019</v>
      </c>
      <c r="M72" s="1">
        <v>102</v>
      </c>
      <c r="N72" s="1" t="s">
        <v>483</v>
      </c>
      <c r="O72" s="1">
        <v>52.602260000000001</v>
      </c>
      <c r="P72" s="1">
        <v>20.84</v>
      </c>
      <c r="Q72" s="3">
        <v>1.94</v>
      </c>
      <c r="R72" s="1">
        <v>4.8944000000000001</v>
      </c>
      <c r="S72" s="1">
        <v>97.9054</v>
      </c>
      <c r="T72" s="1">
        <v>9.1300000000000008</v>
      </c>
    </row>
    <row r="73" spans="1:20">
      <c r="A73" s="1" t="s">
        <v>484</v>
      </c>
      <c r="B73" s="1" t="s">
        <v>485</v>
      </c>
      <c r="C73" s="1" t="s">
        <v>22</v>
      </c>
      <c r="D73" s="1" t="s">
        <v>486</v>
      </c>
      <c r="E73" s="1" t="s">
        <v>487</v>
      </c>
      <c r="F73" s="1" t="s">
        <v>96</v>
      </c>
      <c r="G73" s="1" t="s">
        <v>26</v>
      </c>
      <c r="H73" s="1" t="s">
        <v>27</v>
      </c>
      <c r="I73" s="1">
        <v>16</v>
      </c>
      <c r="J73" s="1">
        <v>11</v>
      </c>
      <c r="K73" s="1" t="s">
        <v>488</v>
      </c>
      <c r="L73" s="1">
        <v>2016</v>
      </c>
      <c r="M73" s="1">
        <v>102</v>
      </c>
      <c r="N73" s="1" t="s">
        <v>489</v>
      </c>
      <c r="O73" s="1">
        <v>23.699234000000001</v>
      </c>
      <c r="P73" s="1">
        <v>23.38</v>
      </c>
      <c r="Q73" s="3">
        <v>4.3</v>
      </c>
      <c r="R73" s="1">
        <v>4.3628999999999998</v>
      </c>
      <c r="S73" s="1">
        <v>96.972099999999998</v>
      </c>
      <c r="T73" s="1">
        <v>2.512</v>
      </c>
    </row>
    <row r="74" spans="1:20">
      <c r="A74" s="1" t="s">
        <v>490</v>
      </c>
      <c r="B74" s="1" t="s">
        <v>491</v>
      </c>
      <c r="C74" s="1" t="s">
        <v>22</v>
      </c>
      <c r="D74" s="1" t="s">
        <v>492</v>
      </c>
      <c r="E74" s="1" t="s">
        <v>493</v>
      </c>
      <c r="F74" s="1" t="s">
        <v>118</v>
      </c>
      <c r="G74" s="1" t="s">
        <v>26</v>
      </c>
      <c r="H74" s="1" t="s">
        <v>27</v>
      </c>
      <c r="I74" s="1">
        <v>391</v>
      </c>
      <c r="J74" s="1" t="s">
        <v>22</v>
      </c>
      <c r="K74" s="1" t="s">
        <v>22</v>
      </c>
      <c r="L74" s="1">
        <v>2020</v>
      </c>
      <c r="M74" s="1">
        <v>101</v>
      </c>
      <c r="N74" s="1" t="s">
        <v>494</v>
      </c>
      <c r="O74" s="1">
        <v>54.905394000000001</v>
      </c>
      <c r="P74" s="1">
        <v>15.93</v>
      </c>
      <c r="Q74" s="3">
        <v>1.84</v>
      </c>
      <c r="R74" s="1">
        <v>6.3394000000000004</v>
      </c>
      <c r="S74" s="1">
        <v>98.710300000000004</v>
      </c>
      <c r="T74" s="1">
        <v>13.273</v>
      </c>
    </row>
    <row r="75" spans="1:20">
      <c r="A75" s="1" t="s">
        <v>495</v>
      </c>
      <c r="B75" s="1" t="s">
        <v>496</v>
      </c>
      <c r="C75" s="1" t="s">
        <v>22</v>
      </c>
      <c r="D75" s="1" t="s">
        <v>497</v>
      </c>
      <c r="E75" s="1" t="s">
        <v>498</v>
      </c>
      <c r="F75" s="1" t="s">
        <v>499</v>
      </c>
      <c r="G75" s="1" t="s">
        <v>49</v>
      </c>
      <c r="H75" s="1" t="s">
        <v>27</v>
      </c>
      <c r="I75" s="1">
        <v>14</v>
      </c>
      <c r="J75" s="1">
        <v>12</v>
      </c>
      <c r="K75" s="1" t="s">
        <v>500</v>
      </c>
      <c r="L75" s="1">
        <v>2015</v>
      </c>
      <c r="M75" s="1">
        <v>101</v>
      </c>
      <c r="N75" s="1" t="s">
        <v>501</v>
      </c>
      <c r="O75" s="1">
        <v>31.434782999999999</v>
      </c>
      <c r="P75" s="1">
        <v>24.54</v>
      </c>
      <c r="Q75" s="3">
        <v>3.21</v>
      </c>
      <c r="R75" s="1">
        <v>4.1161000000000003</v>
      </c>
      <c r="S75" s="1">
        <v>96.271500000000003</v>
      </c>
      <c r="T75" s="1">
        <v>2.456</v>
      </c>
    </row>
    <row r="76" spans="1:20">
      <c r="A76" s="1" t="s">
        <v>502</v>
      </c>
      <c r="B76" s="1" t="s">
        <v>503</v>
      </c>
      <c r="C76" s="1" t="s">
        <v>22</v>
      </c>
      <c r="D76" s="1" t="s">
        <v>504</v>
      </c>
      <c r="E76" s="1" t="s">
        <v>505</v>
      </c>
      <c r="F76" s="1" t="s">
        <v>506</v>
      </c>
      <c r="G76" s="1" t="s">
        <v>26</v>
      </c>
      <c r="H76" s="1" t="s">
        <v>27</v>
      </c>
      <c r="I76" s="1">
        <v>44</v>
      </c>
      <c r="J76" s="1">
        <v>31</v>
      </c>
      <c r="K76" s="1" t="s">
        <v>507</v>
      </c>
      <c r="L76" s="1">
        <v>2019</v>
      </c>
      <c r="M76" s="1">
        <v>98</v>
      </c>
      <c r="N76" s="1" t="s">
        <v>508</v>
      </c>
      <c r="O76" s="1">
        <v>26.433451999999999</v>
      </c>
      <c r="P76" s="1">
        <v>18.559999999999999</v>
      </c>
      <c r="Q76" s="3">
        <v>3.71</v>
      </c>
      <c r="R76" s="1">
        <v>5.2808999999999999</v>
      </c>
      <c r="S76" s="1">
        <v>98.0321</v>
      </c>
      <c r="T76" s="1">
        <v>4.9390000000000001</v>
      </c>
    </row>
    <row r="77" spans="1:20">
      <c r="A77" s="1" t="s">
        <v>509</v>
      </c>
      <c r="B77" s="1" t="s">
        <v>510</v>
      </c>
      <c r="C77" s="1" t="s">
        <v>511</v>
      </c>
      <c r="D77" s="1" t="s">
        <v>512</v>
      </c>
      <c r="E77" s="1" t="s">
        <v>513</v>
      </c>
      <c r="F77" s="1" t="s">
        <v>514</v>
      </c>
      <c r="G77" s="1" t="s">
        <v>105</v>
      </c>
      <c r="H77" s="1" t="s">
        <v>27</v>
      </c>
      <c r="I77" s="1">
        <v>244</v>
      </c>
      <c r="J77" s="1" t="s">
        <v>22</v>
      </c>
      <c r="K77" s="1" t="s">
        <v>22</v>
      </c>
      <c r="L77" s="1">
        <v>2020</v>
      </c>
      <c r="M77" s="1">
        <v>98</v>
      </c>
      <c r="N77" s="1" t="s">
        <v>515</v>
      </c>
      <c r="O77" s="1">
        <v>27.274930000000001</v>
      </c>
      <c r="P77" s="1">
        <v>17.27</v>
      </c>
      <c r="Q77" s="3">
        <v>3.59</v>
      </c>
      <c r="R77" s="1">
        <v>5.6742999999999997</v>
      </c>
      <c r="S77" s="1">
        <v>98.335800000000006</v>
      </c>
      <c r="T77" s="1">
        <v>7.0860000000000003</v>
      </c>
    </row>
    <row r="78" spans="1:20">
      <c r="A78" s="1" t="s">
        <v>516</v>
      </c>
      <c r="B78" s="1" t="s">
        <v>517</v>
      </c>
      <c r="C78" s="1" t="s">
        <v>22</v>
      </c>
      <c r="D78" s="1" t="s">
        <v>518</v>
      </c>
      <c r="E78" s="1" t="s">
        <v>519</v>
      </c>
      <c r="F78" s="1" t="s">
        <v>520</v>
      </c>
      <c r="G78" s="1" t="s">
        <v>105</v>
      </c>
      <c r="H78" s="1" t="s">
        <v>27</v>
      </c>
      <c r="I78" s="1">
        <v>9</v>
      </c>
      <c r="J78" s="1" t="s">
        <v>22</v>
      </c>
      <c r="K78" s="1" t="s">
        <v>22</v>
      </c>
      <c r="L78" s="1">
        <v>2021</v>
      </c>
      <c r="M78" s="1">
        <v>97</v>
      </c>
      <c r="N78" s="1" t="s">
        <v>521</v>
      </c>
      <c r="O78" s="1">
        <v>8.8629169999999995</v>
      </c>
      <c r="P78" s="1">
        <v>11.96</v>
      </c>
      <c r="Q78" s="3">
        <v>10.94</v>
      </c>
      <c r="R78" s="1">
        <v>8.1087000000000007</v>
      </c>
      <c r="S78" s="1">
        <v>99.249700000000004</v>
      </c>
      <c r="T78" s="1">
        <v>5.4109999999999996</v>
      </c>
    </row>
    <row r="79" spans="1:20">
      <c r="A79" s="1" t="s">
        <v>522</v>
      </c>
      <c r="B79" s="1" t="s">
        <v>523</v>
      </c>
      <c r="C79" s="1" t="s">
        <v>22</v>
      </c>
      <c r="D79" s="1" t="s">
        <v>524</v>
      </c>
      <c r="E79" s="1" t="s">
        <v>525</v>
      </c>
      <c r="F79" s="1" t="s">
        <v>526</v>
      </c>
      <c r="G79" s="1" t="s">
        <v>35</v>
      </c>
      <c r="H79" s="1" t="s">
        <v>27</v>
      </c>
      <c r="I79" s="1">
        <v>40</v>
      </c>
      <c r="J79" s="1">
        <v>8</v>
      </c>
      <c r="K79" s="1" t="s">
        <v>527</v>
      </c>
      <c r="L79" s="1">
        <v>2019</v>
      </c>
      <c r="M79" s="1">
        <v>97</v>
      </c>
      <c r="N79" s="1" t="s">
        <v>528</v>
      </c>
      <c r="O79" s="1">
        <v>42.451613000000002</v>
      </c>
      <c r="P79" s="1">
        <v>19.63</v>
      </c>
      <c r="Q79" s="3">
        <v>2.2799999999999998</v>
      </c>
      <c r="R79" s="1">
        <v>4.9424999999999999</v>
      </c>
      <c r="S79" s="1">
        <v>97.936999999999998</v>
      </c>
      <c r="T79" s="1">
        <v>6.1459999999999999</v>
      </c>
    </row>
    <row r="80" spans="1:20">
      <c r="A80" s="1" t="s">
        <v>529</v>
      </c>
      <c r="B80" s="1" t="s">
        <v>530</v>
      </c>
      <c r="C80" s="1" t="s">
        <v>22</v>
      </c>
      <c r="D80" s="1" t="s">
        <v>531</v>
      </c>
      <c r="E80" s="1" t="s">
        <v>532</v>
      </c>
      <c r="F80" s="1" t="s">
        <v>533</v>
      </c>
      <c r="G80" s="1" t="s">
        <v>89</v>
      </c>
      <c r="H80" s="1" t="s">
        <v>27</v>
      </c>
      <c r="I80" s="1">
        <v>10</v>
      </c>
      <c r="J80" s="1">
        <v>43</v>
      </c>
      <c r="K80" s="1" t="s">
        <v>22</v>
      </c>
      <c r="L80" s="1">
        <v>2020</v>
      </c>
      <c r="M80" s="1">
        <v>94</v>
      </c>
      <c r="N80" s="1" t="s">
        <v>534</v>
      </c>
      <c r="O80" s="1">
        <v>86.949550000000002</v>
      </c>
      <c r="P80" s="1">
        <v>21.03</v>
      </c>
      <c r="Q80" s="3">
        <v>1.08</v>
      </c>
      <c r="R80" s="1">
        <v>4.47</v>
      </c>
      <c r="S80" s="1">
        <v>97.159099999999995</v>
      </c>
      <c r="T80" s="1">
        <v>29.367999999999999</v>
      </c>
    </row>
    <row r="81" spans="1:20">
      <c r="A81" s="1" t="s">
        <v>535</v>
      </c>
      <c r="B81" s="1" t="s">
        <v>536</v>
      </c>
      <c r="C81" s="1" t="s">
        <v>537</v>
      </c>
      <c r="D81" s="1" t="s">
        <v>538</v>
      </c>
      <c r="E81" s="1" t="s">
        <v>539</v>
      </c>
      <c r="F81" s="1" t="s">
        <v>540</v>
      </c>
      <c r="G81" s="1" t="s">
        <v>541</v>
      </c>
      <c r="H81" s="1" t="s">
        <v>27</v>
      </c>
      <c r="I81" s="1">
        <v>73</v>
      </c>
      <c r="J81" s="1" t="s">
        <v>22</v>
      </c>
      <c r="K81" s="1" t="s">
        <v>22</v>
      </c>
      <c r="L81" s="1">
        <v>2021</v>
      </c>
      <c r="M81" s="1">
        <v>94</v>
      </c>
      <c r="N81" s="1" t="s">
        <v>542</v>
      </c>
      <c r="O81" s="1">
        <v>17.937282</v>
      </c>
      <c r="P81" s="1">
        <v>9.8699999999999992</v>
      </c>
      <c r="Q81" s="3">
        <v>5.24</v>
      </c>
      <c r="R81" s="1">
        <v>9.5275999999999996</v>
      </c>
      <c r="S81" s="1">
        <v>99.207700000000003</v>
      </c>
      <c r="T81" s="1">
        <v>8.2349999999999994</v>
      </c>
    </row>
    <row r="82" spans="1:20">
      <c r="A82" s="1" t="s">
        <v>543</v>
      </c>
      <c r="B82" s="1" t="s">
        <v>544</v>
      </c>
      <c r="C82" s="1" t="s">
        <v>545</v>
      </c>
      <c r="D82" s="1" t="s">
        <v>546</v>
      </c>
      <c r="E82" s="1" t="s">
        <v>547</v>
      </c>
      <c r="F82" s="1" t="s">
        <v>263</v>
      </c>
      <c r="G82" s="1" t="s">
        <v>26</v>
      </c>
      <c r="H82" s="1" t="s">
        <v>27</v>
      </c>
      <c r="I82" s="1">
        <v>373</v>
      </c>
      <c r="J82" s="1" t="s">
        <v>22</v>
      </c>
      <c r="K82" s="1" t="s">
        <v>548</v>
      </c>
      <c r="L82" s="1">
        <v>2019</v>
      </c>
      <c r="M82" s="1">
        <v>92</v>
      </c>
      <c r="N82" s="1" t="s">
        <v>549</v>
      </c>
      <c r="O82" s="1">
        <v>48.568548</v>
      </c>
      <c r="P82" s="1">
        <v>18.559999999999999</v>
      </c>
      <c r="Q82" s="3">
        <v>1.89</v>
      </c>
      <c r="R82" s="1">
        <v>4.9576000000000002</v>
      </c>
      <c r="S82" s="1">
        <v>97.742099999999994</v>
      </c>
      <c r="T82" s="1">
        <v>9.0380000000000003</v>
      </c>
    </row>
    <row r="83" spans="1:20">
      <c r="A83" s="1" t="s">
        <v>550</v>
      </c>
      <c r="B83" s="1" t="s">
        <v>551</v>
      </c>
      <c r="C83" s="1" t="s">
        <v>22</v>
      </c>
      <c r="D83" s="1" t="s">
        <v>552</v>
      </c>
      <c r="E83" s="1" t="s">
        <v>553</v>
      </c>
      <c r="F83" s="1" t="s">
        <v>48</v>
      </c>
      <c r="G83" s="1" t="s">
        <v>49</v>
      </c>
      <c r="H83" s="1" t="s">
        <v>27</v>
      </c>
      <c r="I83" s="1">
        <v>7</v>
      </c>
      <c r="J83" s="1">
        <v>7</v>
      </c>
      <c r="K83" s="1" t="s">
        <v>554</v>
      </c>
      <c r="L83" s="1">
        <v>2020</v>
      </c>
      <c r="M83" s="1">
        <v>92</v>
      </c>
      <c r="N83" s="1" t="s">
        <v>555</v>
      </c>
      <c r="O83" s="1">
        <v>37.106637999999997</v>
      </c>
      <c r="P83" s="1">
        <v>17.03</v>
      </c>
      <c r="Q83" s="3">
        <v>2.48</v>
      </c>
      <c r="R83" s="1">
        <v>5.4034000000000004</v>
      </c>
      <c r="S83" s="1">
        <v>97.649299999999997</v>
      </c>
      <c r="T83" s="1">
        <v>9.4710000000000001</v>
      </c>
    </row>
    <row r="84" spans="1:20">
      <c r="A84" s="1" t="s">
        <v>556</v>
      </c>
      <c r="B84" s="1" t="s">
        <v>557</v>
      </c>
      <c r="C84" s="1" t="s">
        <v>22</v>
      </c>
      <c r="D84" s="1" t="s">
        <v>558</v>
      </c>
      <c r="E84" s="1" t="s">
        <v>559</v>
      </c>
      <c r="F84" s="1" t="s">
        <v>560</v>
      </c>
      <c r="G84" s="1" t="s">
        <v>49</v>
      </c>
      <c r="H84" s="1" t="s">
        <v>27</v>
      </c>
      <c r="I84" s="1">
        <v>15</v>
      </c>
      <c r="J84" s="1">
        <v>16</v>
      </c>
      <c r="K84" s="1" t="s">
        <v>561</v>
      </c>
      <c r="L84" s="1">
        <v>2015</v>
      </c>
      <c r="M84" s="1">
        <v>92</v>
      </c>
      <c r="N84" s="1" t="s">
        <v>562</v>
      </c>
      <c r="O84" s="1">
        <v>6.4807689999999996</v>
      </c>
      <c r="P84" s="1">
        <v>24.54</v>
      </c>
      <c r="Q84" s="3">
        <v>14.2</v>
      </c>
      <c r="R84" s="1">
        <v>3.7492999999999999</v>
      </c>
      <c r="S84" s="1">
        <v>95.665400000000005</v>
      </c>
      <c r="T84" s="1">
        <v>0.92200000000000004</v>
      </c>
    </row>
    <row r="85" spans="1:20">
      <c r="A85" s="1" t="s">
        <v>563</v>
      </c>
      <c r="B85" s="1" t="s">
        <v>564</v>
      </c>
      <c r="C85" s="1" t="s">
        <v>22</v>
      </c>
      <c r="D85" s="1" t="s">
        <v>565</v>
      </c>
      <c r="E85" s="1" t="s">
        <v>566</v>
      </c>
      <c r="F85" s="1" t="s">
        <v>526</v>
      </c>
      <c r="G85" s="1" t="s">
        <v>35</v>
      </c>
      <c r="H85" s="1" t="s">
        <v>27</v>
      </c>
      <c r="I85" s="1">
        <v>40</v>
      </c>
      <c r="J85" s="1">
        <v>6</v>
      </c>
      <c r="K85" s="1" t="s">
        <v>567</v>
      </c>
      <c r="L85" s="1">
        <v>2019</v>
      </c>
      <c r="M85" s="1">
        <v>91</v>
      </c>
      <c r="N85" s="1" t="s">
        <v>568</v>
      </c>
      <c r="O85" s="1">
        <v>42.451613000000002</v>
      </c>
      <c r="P85" s="1">
        <v>19.63</v>
      </c>
      <c r="Q85" s="3">
        <v>2.14</v>
      </c>
      <c r="R85" s="1">
        <v>4.6368</v>
      </c>
      <c r="S85" s="1">
        <v>97.627099999999999</v>
      </c>
      <c r="T85" s="1">
        <v>6.1459999999999999</v>
      </c>
    </row>
    <row r="86" spans="1:20">
      <c r="A86" s="1" t="s">
        <v>569</v>
      </c>
      <c r="B86" s="1" t="s">
        <v>570</v>
      </c>
      <c r="C86" s="1" t="s">
        <v>22</v>
      </c>
      <c r="D86" s="1" t="s">
        <v>571</v>
      </c>
      <c r="E86" s="1" t="s">
        <v>572</v>
      </c>
      <c r="F86" s="1" t="s">
        <v>573</v>
      </c>
      <c r="G86" s="1" t="s">
        <v>35</v>
      </c>
      <c r="H86" s="1" t="s">
        <v>27</v>
      </c>
      <c r="I86" s="1">
        <v>160</v>
      </c>
      <c r="J86" s="1" t="s">
        <v>22</v>
      </c>
      <c r="K86" s="1" t="s">
        <v>574</v>
      </c>
      <c r="L86" s="1">
        <v>2020</v>
      </c>
      <c r="M86" s="1">
        <v>90</v>
      </c>
      <c r="N86" s="1" t="s">
        <v>575</v>
      </c>
      <c r="O86" s="1">
        <v>36.209252999999997</v>
      </c>
      <c r="P86" s="1">
        <v>16.14</v>
      </c>
      <c r="Q86" s="3">
        <v>2.4900000000000002</v>
      </c>
      <c r="R86" s="1">
        <v>5.5757000000000003</v>
      </c>
      <c r="S86" s="1">
        <v>98.367699999999999</v>
      </c>
      <c r="T86" s="1">
        <v>9.5939999999999994</v>
      </c>
    </row>
    <row r="87" spans="1:20">
      <c r="A87" s="1" t="s">
        <v>576</v>
      </c>
      <c r="B87" s="1" t="s">
        <v>577</v>
      </c>
      <c r="C87" s="1" t="s">
        <v>22</v>
      </c>
      <c r="D87" s="1" t="s">
        <v>578</v>
      </c>
      <c r="E87" s="1" t="s">
        <v>579</v>
      </c>
      <c r="F87" s="1" t="s">
        <v>118</v>
      </c>
      <c r="G87" s="1" t="s">
        <v>26</v>
      </c>
      <c r="H87" s="1" t="s">
        <v>27</v>
      </c>
      <c r="I87" s="1">
        <v>332</v>
      </c>
      <c r="J87" s="1" t="s">
        <v>22</v>
      </c>
      <c r="K87" s="1" t="s">
        <v>580</v>
      </c>
      <c r="L87" s="1">
        <v>2018</v>
      </c>
      <c r="M87" s="1">
        <v>90</v>
      </c>
      <c r="N87" s="1" t="s">
        <v>581</v>
      </c>
      <c r="O87" s="1">
        <v>64.923518000000001</v>
      </c>
      <c r="P87" s="1">
        <v>21.49</v>
      </c>
      <c r="Q87" s="3">
        <v>1.39</v>
      </c>
      <c r="R87" s="1">
        <v>4.1889000000000003</v>
      </c>
      <c r="S87" s="1">
        <v>96.781300000000002</v>
      </c>
      <c r="T87" s="1">
        <v>8.3550000000000004</v>
      </c>
    </row>
    <row r="88" spans="1:20">
      <c r="A88" s="1" t="s">
        <v>582</v>
      </c>
      <c r="B88" s="1" t="s">
        <v>583</v>
      </c>
      <c r="C88" s="1" t="s">
        <v>22</v>
      </c>
      <c r="D88" s="1" t="s">
        <v>584</v>
      </c>
      <c r="E88" s="1" t="s">
        <v>585</v>
      </c>
      <c r="F88" s="1" t="s">
        <v>227</v>
      </c>
      <c r="G88" s="1" t="s">
        <v>89</v>
      </c>
      <c r="H88" s="1" t="s">
        <v>27</v>
      </c>
      <c r="I88" s="1">
        <v>403</v>
      </c>
      <c r="J88" s="1" t="s">
        <v>22</v>
      </c>
      <c r="K88" s="1" t="s">
        <v>586</v>
      </c>
      <c r="L88" s="1">
        <v>2017</v>
      </c>
      <c r="M88" s="1">
        <v>89</v>
      </c>
      <c r="N88" s="1" t="s">
        <v>587</v>
      </c>
      <c r="O88" s="1">
        <v>34.304454999999997</v>
      </c>
      <c r="P88" s="1">
        <v>32.21</v>
      </c>
      <c r="Q88" s="3">
        <v>2.59</v>
      </c>
      <c r="R88" s="1">
        <v>2.7631999999999999</v>
      </c>
      <c r="S88" s="1">
        <v>92.709800000000001</v>
      </c>
      <c r="T88" s="1">
        <v>4.4390000000000001</v>
      </c>
    </row>
    <row r="89" spans="1:20">
      <c r="A89" s="1" t="s">
        <v>588</v>
      </c>
      <c r="B89" s="1" t="s">
        <v>589</v>
      </c>
      <c r="C89" s="1" t="s">
        <v>590</v>
      </c>
      <c r="D89" s="1" t="s">
        <v>591</v>
      </c>
      <c r="E89" s="1" t="s">
        <v>592</v>
      </c>
      <c r="F89" s="1" t="s">
        <v>514</v>
      </c>
      <c r="G89" s="1" t="s">
        <v>105</v>
      </c>
      <c r="H89" s="1" t="s">
        <v>27</v>
      </c>
      <c r="I89" s="1">
        <v>119</v>
      </c>
      <c r="J89" s="1" t="s">
        <v>22</v>
      </c>
      <c r="K89" s="1" t="s">
        <v>593</v>
      </c>
      <c r="L89" s="1">
        <v>2015</v>
      </c>
      <c r="M89" s="1">
        <v>86</v>
      </c>
      <c r="N89" s="1" t="s">
        <v>594</v>
      </c>
      <c r="O89" s="1">
        <v>40.774276</v>
      </c>
      <c r="P89" s="1">
        <v>32.18</v>
      </c>
      <c r="Q89" s="3">
        <v>2.11</v>
      </c>
      <c r="R89" s="1">
        <v>2.6722999999999999</v>
      </c>
      <c r="S89" s="1">
        <v>93.296899999999994</v>
      </c>
      <c r="T89" s="1">
        <v>3.698</v>
      </c>
    </row>
    <row r="90" spans="1:20">
      <c r="A90" s="1" t="s">
        <v>595</v>
      </c>
      <c r="B90" s="1" t="s">
        <v>596</v>
      </c>
      <c r="C90" s="1" t="s">
        <v>22</v>
      </c>
      <c r="D90" s="1" t="s">
        <v>597</v>
      </c>
      <c r="E90" s="1" t="s">
        <v>598</v>
      </c>
      <c r="F90" s="1" t="s">
        <v>34</v>
      </c>
      <c r="G90" s="1" t="s">
        <v>35</v>
      </c>
      <c r="H90" s="1" t="s">
        <v>27</v>
      </c>
      <c r="I90" s="1">
        <v>307</v>
      </c>
      <c r="J90" s="1" t="s">
        <v>22</v>
      </c>
      <c r="K90" s="1" t="s">
        <v>22</v>
      </c>
      <c r="L90" s="1">
        <v>2022</v>
      </c>
      <c r="M90" s="1">
        <v>86</v>
      </c>
      <c r="N90" s="1" t="s">
        <v>599</v>
      </c>
      <c r="O90" s="1">
        <v>32.060352000000002</v>
      </c>
      <c r="P90" s="1">
        <v>6.86</v>
      </c>
      <c r="Q90" s="3">
        <v>2.68</v>
      </c>
      <c r="R90" s="1">
        <v>12.529500000000001</v>
      </c>
      <c r="S90" s="1">
        <v>99.713499999999996</v>
      </c>
      <c r="T90" s="1">
        <v>22.1</v>
      </c>
    </row>
    <row r="91" spans="1:20">
      <c r="A91" s="1" t="s">
        <v>600</v>
      </c>
      <c r="B91" s="1" t="s">
        <v>601</v>
      </c>
      <c r="C91" s="1" t="s">
        <v>22</v>
      </c>
      <c r="D91" s="1" t="s">
        <v>602</v>
      </c>
      <c r="E91" s="1" t="s">
        <v>603</v>
      </c>
      <c r="F91" s="1" t="s">
        <v>604</v>
      </c>
      <c r="G91" s="1" t="s">
        <v>89</v>
      </c>
      <c r="H91" s="1" t="s">
        <v>27</v>
      </c>
      <c r="I91" s="1">
        <v>172</v>
      </c>
      <c r="J91" s="1" t="s">
        <v>22</v>
      </c>
      <c r="K91" s="1" t="s">
        <v>605</v>
      </c>
      <c r="L91" s="1">
        <v>2019</v>
      </c>
      <c r="M91" s="1">
        <v>86</v>
      </c>
      <c r="N91" s="1" t="s">
        <v>606</v>
      </c>
      <c r="O91" s="1">
        <v>40.335749</v>
      </c>
      <c r="P91" s="1">
        <v>25.14</v>
      </c>
      <c r="Q91" s="3">
        <v>2.13</v>
      </c>
      <c r="R91" s="1">
        <v>3.4203000000000001</v>
      </c>
      <c r="S91" s="1">
        <v>95.009</v>
      </c>
      <c r="T91" s="1">
        <v>7.0940000000000003</v>
      </c>
    </row>
    <row r="92" spans="1:20">
      <c r="A92" s="1" t="s">
        <v>607</v>
      </c>
      <c r="B92" s="1" t="s">
        <v>608</v>
      </c>
      <c r="C92" s="1" t="s">
        <v>22</v>
      </c>
      <c r="D92" s="1" t="s">
        <v>609</v>
      </c>
      <c r="E92" s="1" t="s">
        <v>610</v>
      </c>
      <c r="F92" s="1" t="s">
        <v>81</v>
      </c>
      <c r="G92" s="1" t="s">
        <v>26</v>
      </c>
      <c r="H92" s="1" t="s">
        <v>27</v>
      </c>
      <c r="I92" s="1">
        <v>256</v>
      </c>
      <c r="J92" s="1" t="s">
        <v>22</v>
      </c>
      <c r="K92" s="1" t="s">
        <v>22</v>
      </c>
      <c r="L92" s="1">
        <v>2020</v>
      </c>
      <c r="M92" s="1">
        <v>86</v>
      </c>
      <c r="N92" s="1" t="s">
        <v>611</v>
      </c>
      <c r="O92" s="1">
        <v>35.051921999999998</v>
      </c>
      <c r="P92" s="1">
        <v>15.93</v>
      </c>
      <c r="Q92" s="3">
        <v>2.4500000000000002</v>
      </c>
      <c r="R92" s="1">
        <v>5.3978999999999999</v>
      </c>
      <c r="S92" s="1">
        <v>98.097499999999997</v>
      </c>
      <c r="T92" s="1">
        <v>9.2970000000000006</v>
      </c>
    </row>
    <row r="93" spans="1:20">
      <c r="A93" s="1" t="s">
        <v>612</v>
      </c>
      <c r="B93" s="1" t="s">
        <v>613</v>
      </c>
      <c r="C93" s="1" t="s">
        <v>22</v>
      </c>
      <c r="D93" s="1" t="s">
        <v>614</v>
      </c>
      <c r="E93" s="1" t="s">
        <v>615</v>
      </c>
      <c r="F93" s="1" t="s">
        <v>616</v>
      </c>
      <c r="G93" s="1" t="s">
        <v>541</v>
      </c>
      <c r="H93" s="1" t="s">
        <v>27</v>
      </c>
      <c r="I93" s="1">
        <v>35</v>
      </c>
      <c r="J93" s="1">
        <v>1</v>
      </c>
      <c r="K93" s="1" t="s">
        <v>617</v>
      </c>
      <c r="L93" s="1">
        <v>2021</v>
      </c>
      <c r="M93" s="1">
        <v>86</v>
      </c>
      <c r="N93" s="1" t="s">
        <v>618</v>
      </c>
      <c r="O93" s="1">
        <v>10.526316</v>
      </c>
      <c r="P93" s="1">
        <v>9.8699999999999992</v>
      </c>
      <c r="Q93" s="3">
        <v>8.17</v>
      </c>
      <c r="R93" s="1">
        <v>8.7166999999999994</v>
      </c>
      <c r="S93" s="1">
        <v>99.023300000000006</v>
      </c>
      <c r="T93" s="1">
        <v>3.08</v>
      </c>
    </row>
    <row r="94" spans="1:20">
      <c r="A94" s="1" t="s">
        <v>619</v>
      </c>
      <c r="B94" s="1" t="s">
        <v>620</v>
      </c>
      <c r="C94" s="1" t="s">
        <v>621</v>
      </c>
      <c r="D94" s="1" t="s">
        <v>622</v>
      </c>
      <c r="E94" s="1" t="s">
        <v>623</v>
      </c>
      <c r="F94" s="1" t="s">
        <v>624</v>
      </c>
      <c r="G94" s="1" t="s">
        <v>105</v>
      </c>
      <c r="H94" s="1" t="s">
        <v>27</v>
      </c>
      <c r="I94" s="1">
        <v>115</v>
      </c>
      <c r="J94" s="1" t="s">
        <v>22</v>
      </c>
      <c r="K94" s="1" t="s">
        <v>625</v>
      </c>
      <c r="L94" s="1">
        <v>2022</v>
      </c>
      <c r="M94" s="1">
        <v>85</v>
      </c>
      <c r="N94" s="1" t="s">
        <v>626</v>
      </c>
      <c r="O94" s="1">
        <v>10.129213</v>
      </c>
      <c r="P94" s="1">
        <v>6.39</v>
      </c>
      <c r="Q94" s="3">
        <v>8.39</v>
      </c>
      <c r="R94" s="1">
        <v>13.3124</v>
      </c>
      <c r="S94" s="1">
        <v>99.802199999999999</v>
      </c>
      <c r="T94" s="1">
        <v>6.9</v>
      </c>
    </row>
    <row r="95" spans="1:20">
      <c r="A95" s="1" t="s">
        <v>627</v>
      </c>
      <c r="B95" s="1" t="s">
        <v>628</v>
      </c>
      <c r="C95" s="1" t="s">
        <v>22</v>
      </c>
      <c r="D95" s="1" t="s">
        <v>629</v>
      </c>
      <c r="E95" s="1" t="s">
        <v>630</v>
      </c>
      <c r="F95" s="1" t="s">
        <v>631</v>
      </c>
      <c r="G95" s="1" t="s">
        <v>35</v>
      </c>
      <c r="H95" s="1" t="s">
        <v>27</v>
      </c>
      <c r="I95" s="1">
        <v>296</v>
      </c>
      <c r="J95" s="1" t="s">
        <v>22</v>
      </c>
      <c r="K95" s="2">
        <v>45521</v>
      </c>
      <c r="L95" s="1">
        <v>2019</v>
      </c>
      <c r="M95" s="1">
        <v>84</v>
      </c>
      <c r="N95" s="1" t="s">
        <v>632</v>
      </c>
      <c r="O95" s="1">
        <v>29.454830999999999</v>
      </c>
      <c r="P95" s="1">
        <v>19.63</v>
      </c>
      <c r="Q95" s="3">
        <v>2.85</v>
      </c>
      <c r="R95" s="1">
        <v>4.2801</v>
      </c>
      <c r="S95" s="1">
        <v>97.203400000000002</v>
      </c>
      <c r="T95" s="1">
        <v>6.2149999999999999</v>
      </c>
    </row>
    <row r="96" spans="1:20">
      <c r="A96" s="1" t="s">
        <v>633</v>
      </c>
      <c r="B96" s="1" t="s">
        <v>634</v>
      </c>
      <c r="C96" s="1" t="s">
        <v>635</v>
      </c>
      <c r="D96" s="1" t="s">
        <v>636</v>
      </c>
      <c r="E96" s="1" t="s">
        <v>637</v>
      </c>
      <c r="F96" s="1" t="s">
        <v>638</v>
      </c>
      <c r="G96" s="1" t="s">
        <v>35</v>
      </c>
      <c r="H96" s="1" t="s">
        <v>27</v>
      </c>
      <c r="I96" s="1">
        <v>607</v>
      </c>
      <c r="J96" s="1" t="s">
        <v>22</v>
      </c>
      <c r="K96" s="1" t="s">
        <v>639</v>
      </c>
      <c r="L96" s="1">
        <v>2021</v>
      </c>
      <c r="M96" s="1">
        <v>84</v>
      </c>
      <c r="N96" s="1" t="s">
        <v>640</v>
      </c>
      <c r="O96" s="1">
        <v>27.478639000000001</v>
      </c>
      <c r="P96" s="1">
        <v>11.69</v>
      </c>
      <c r="Q96" s="3">
        <v>3.06</v>
      </c>
      <c r="R96" s="1">
        <v>7.1828000000000003</v>
      </c>
      <c r="S96" s="1">
        <v>98.990300000000005</v>
      </c>
      <c r="T96" s="1">
        <v>9.9649999999999999</v>
      </c>
    </row>
    <row r="97" spans="1:20">
      <c r="A97" s="1" t="s">
        <v>641</v>
      </c>
      <c r="B97" s="1" t="s">
        <v>642</v>
      </c>
      <c r="C97" s="1" t="s">
        <v>643</v>
      </c>
      <c r="D97" s="1" t="s">
        <v>644</v>
      </c>
      <c r="E97" s="1" t="s">
        <v>645</v>
      </c>
      <c r="F97" s="1" t="s">
        <v>646</v>
      </c>
      <c r="G97" s="1" t="s">
        <v>35</v>
      </c>
      <c r="H97" s="1" t="s">
        <v>27</v>
      </c>
      <c r="I97" s="1">
        <v>60</v>
      </c>
      <c r="J97" s="1">
        <v>37</v>
      </c>
      <c r="K97" s="1" t="s">
        <v>647</v>
      </c>
      <c r="L97" s="1">
        <v>2021</v>
      </c>
      <c r="M97" s="1">
        <v>84</v>
      </c>
      <c r="N97" s="1" t="s">
        <v>648</v>
      </c>
      <c r="O97" s="1">
        <v>40.840975</v>
      </c>
      <c r="P97" s="1">
        <v>11.69</v>
      </c>
      <c r="Q97" s="3">
        <v>2.06</v>
      </c>
      <c r="R97" s="1">
        <v>7.1828000000000003</v>
      </c>
      <c r="S97" s="1">
        <v>98.990300000000005</v>
      </c>
      <c r="T97" s="1">
        <v>16.823</v>
      </c>
    </row>
    <row r="98" spans="1:20">
      <c r="A98" s="1" t="s">
        <v>649</v>
      </c>
      <c r="B98" s="1" t="s">
        <v>650</v>
      </c>
      <c r="C98" s="1" t="s">
        <v>22</v>
      </c>
      <c r="D98" s="1" t="s">
        <v>651</v>
      </c>
      <c r="E98" s="1" t="s">
        <v>652</v>
      </c>
      <c r="F98" s="1" t="s">
        <v>240</v>
      </c>
      <c r="G98" s="1" t="s">
        <v>35</v>
      </c>
      <c r="H98" s="1" t="s">
        <v>27</v>
      </c>
      <c r="I98" s="1">
        <v>248</v>
      </c>
      <c r="J98" s="1" t="s">
        <v>22</v>
      </c>
      <c r="K98" s="1" t="s">
        <v>653</v>
      </c>
      <c r="L98" s="1">
        <v>2019</v>
      </c>
      <c r="M98" s="1">
        <v>84</v>
      </c>
      <c r="N98" s="1" t="s">
        <v>654</v>
      </c>
      <c r="O98" s="1">
        <v>93.685820000000007</v>
      </c>
      <c r="P98" s="1">
        <v>19.63</v>
      </c>
      <c r="Q98" s="3">
        <v>0.9</v>
      </c>
      <c r="R98" s="1">
        <v>4.2801</v>
      </c>
      <c r="S98" s="1">
        <v>97.203400000000002</v>
      </c>
      <c r="T98" s="1" t="s">
        <v>22</v>
      </c>
    </row>
    <row r="99" spans="1:20">
      <c r="A99" s="1" t="s">
        <v>655</v>
      </c>
      <c r="B99" s="1" t="s">
        <v>656</v>
      </c>
      <c r="C99" s="1" t="s">
        <v>657</v>
      </c>
      <c r="D99" s="1" t="s">
        <v>658</v>
      </c>
      <c r="E99" s="1" t="s">
        <v>659</v>
      </c>
      <c r="F99" s="1" t="s">
        <v>263</v>
      </c>
      <c r="G99" s="1" t="s">
        <v>26</v>
      </c>
      <c r="H99" s="1" t="s">
        <v>27</v>
      </c>
      <c r="I99" s="1">
        <v>384</v>
      </c>
      <c r="J99" s="1" t="s">
        <v>22</v>
      </c>
      <c r="K99" s="1" t="s">
        <v>22</v>
      </c>
      <c r="L99" s="1">
        <v>2020</v>
      </c>
      <c r="M99" s="1">
        <v>84</v>
      </c>
      <c r="N99" s="1" t="s">
        <v>660</v>
      </c>
      <c r="O99" s="1">
        <v>48.433526000000001</v>
      </c>
      <c r="P99" s="1">
        <v>15.93</v>
      </c>
      <c r="Q99" s="3">
        <v>1.73</v>
      </c>
      <c r="R99" s="1">
        <v>5.2724000000000002</v>
      </c>
      <c r="S99" s="1">
        <v>97.986999999999995</v>
      </c>
      <c r="T99" s="1">
        <v>10.587999999999999</v>
      </c>
    </row>
    <row r="100" spans="1:20">
      <c r="A100" s="1" t="s">
        <v>661</v>
      </c>
      <c r="B100" s="1" t="s">
        <v>662</v>
      </c>
      <c r="C100" s="1" t="s">
        <v>22</v>
      </c>
      <c r="D100" s="1" t="s">
        <v>663</v>
      </c>
      <c r="E100" s="1" t="s">
        <v>664</v>
      </c>
      <c r="F100" s="1" t="s">
        <v>25</v>
      </c>
      <c r="G100" s="1" t="s">
        <v>26</v>
      </c>
      <c r="H100" s="1" t="s">
        <v>27</v>
      </c>
      <c r="I100" s="1">
        <v>6</v>
      </c>
      <c r="J100" s="1" t="s">
        <v>22</v>
      </c>
      <c r="K100" s="1" t="s">
        <v>665</v>
      </c>
      <c r="L100" s="1">
        <v>2018</v>
      </c>
      <c r="M100" s="1">
        <v>84</v>
      </c>
      <c r="N100" s="1" t="s">
        <v>666</v>
      </c>
      <c r="O100" s="1">
        <v>21.512547999999999</v>
      </c>
      <c r="P100" s="1">
        <v>21.49</v>
      </c>
      <c r="Q100" s="3">
        <v>3.9</v>
      </c>
      <c r="R100" s="1">
        <v>3.9097</v>
      </c>
      <c r="S100" s="1">
        <v>96.275899999999993</v>
      </c>
      <c r="T100" s="1">
        <v>4.0979999999999999</v>
      </c>
    </row>
    <row r="101" spans="1:20">
      <c r="A101" s="1" t="s">
        <v>667</v>
      </c>
      <c r="B101" s="1" t="s">
        <v>668</v>
      </c>
      <c r="C101" s="1" t="s">
        <v>22</v>
      </c>
      <c r="D101" s="1" t="s">
        <v>669</v>
      </c>
      <c r="E101" s="1" t="s">
        <v>670</v>
      </c>
      <c r="F101" s="1" t="s">
        <v>227</v>
      </c>
      <c r="G101" s="1" t="s">
        <v>89</v>
      </c>
      <c r="H101" s="1" t="s">
        <v>27</v>
      </c>
      <c r="I101" s="1">
        <v>529</v>
      </c>
      <c r="J101" s="1" t="s">
        <v>22</v>
      </c>
      <c r="K101" s="1" t="s">
        <v>22</v>
      </c>
      <c r="L101" s="1">
        <v>2020</v>
      </c>
      <c r="M101" s="1">
        <v>83</v>
      </c>
      <c r="N101" s="1" t="s">
        <v>671</v>
      </c>
      <c r="O101" s="1">
        <v>24.6875</v>
      </c>
      <c r="P101" s="1">
        <v>21.03</v>
      </c>
      <c r="Q101" s="3">
        <v>3.36</v>
      </c>
      <c r="R101" s="1">
        <v>3.9468999999999999</v>
      </c>
      <c r="S101" s="1">
        <v>96.352500000000006</v>
      </c>
      <c r="T101" s="1">
        <v>6.7069999999999999</v>
      </c>
    </row>
    <row r="102" spans="1:20">
      <c r="A102" s="1" t="s">
        <v>672</v>
      </c>
      <c r="B102" s="1" t="s">
        <v>673</v>
      </c>
      <c r="C102" s="1" t="s">
        <v>674</v>
      </c>
      <c r="D102" s="1" t="s">
        <v>675</v>
      </c>
      <c r="E102" s="1" t="s">
        <v>676</v>
      </c>
      <c r="F102" s="1" t="s">
        <v>677</v>
      </c>
      <c r="G102" s="1" t="s">
        <v>678</v>
      </c>
      <c r="H102" s="1" t="s">
        <v>27</v>
      </c>
      <c r="I102" s="1">
        <v>315</v>
      </c>
      <c r="J102" s="1" t="s">
        <v>22</v>
      </c>
      <c r="K102" s="1" t="s">
        <v>22</v>
      </c>
      <c r="L102" s="1">
        <v>2020</v>
      </c>
      <c r="M102" s="1">
        <v>83</v>
      </c>
      <c r="N102" s="1" t="s">
        <v>679</v>
      </c>
      <c r="O102" s="1">
        <v>33.57978</v>
      </c>
      <c r="P102" s="1">
        <v>16.940000000000001</v>
      </c>
      <c r="Q102" s="3">
        <v>2.4700000000000002</v>
      </c>
      <c r="R102" s="1">
        <v>4.9000000000000004</v>
      </c>
      <c r="S102" s="1">
        <v>98.122699999999995</v>
      </c>
      <c r="T102" s="1">
        <v>9.6419999999999995</v>
      </c>
    </row>
    <row r="103" spans="1:20">
      <c r="A103" s="1" t="s">
        <v>680</v>
      </c>
      <c r="B103" s="1" t="s">
        <v>681</v>
      </c>
      <c r="C103" s="1" t="s">
        <v>22</v>
      </c>
      <c r="D103" s="1" t="s">
        <v>682</v>
      </c>
      <c r="E103" s="1" t="s">
        <v>683</v>
      </c>
      <c r="F103" s="1" t="s">
        <v>684</v>
      </c>
      <c r="G103" s="1" t="s">
        <v>49</v>
      </c>
      <c r="H103" s="1" t="s">
        <v>27</v>
      </c>
      <c r="I103" s="1">
        <v>18</v>
      </c>
      <c r="J103" s="1">
        <v>4</v>
      </c>
      <c r="K103" s="1" t="s">
        <v>685</v>
      </c>
      <c r="L103" s="1">
        <v>2015</v>
      </c>
      <c r="M103" s="1">
        <v>82</v>
      </c>
      <c r="N103" s="1" t="s">
        <v>686</v>
      </c>
      <c r="O103" s="1">
        <v>15.586777</v>
      </c>
      <c r="P103" s="1">
        <v>24.54</v>
      </c>
      <c r="Q103" s="3">
        <v>5.26</v>
      </c>
      <c r="R103" s="1">
        <v>3.3418000000000001</v>
      </c>
      <c r="S103" s="1">
        <v>94.732600000000005</v>
      </c>
      <c r="T103" s="1">
        <v>1.514</v>
      </c>
    </row>
    <row r="104" spans="1:20">
      <c r="A104" s="1" t="s">
        <v>687</v>
      </c>
      <c r="B104" s="1" t="s">
        <v>688</v>
      </c>
      <c r="C104" s="1" t="s">
        <v>22</v>
      </c>
      <c r="D104" s="1" t="s">
        <v>689</v>
      </c>
      <c r="E104" s="1" t="s">
        <v>690</v>
      </c>
      <c r="F104" s="1" t="s">
        <v>96</v>
      </c>
      <c r="G104" s="1" t="s">
        <v>26</v>
      </c>
      <c r="H104" s="1" t="s">
        <v>27</v>
      </c>
      <c r="I104" s="1">
        <v>18</v>
      </c>
      <c r="J104" s="1">
        <v>20</v>
      </c>
      <c r="K104" s="1" t="s">
        <v>691</v>
      </c>
      <c r="L104" s="1">
        <v>2018</v>
      </c>
      <c r="M104" s="1">
        <v>82</v>
      </c>
      <c r="N104" s="1" t="s">
        <v>692</v>
      </c>
      <c r="O104" s="1">
        <v>20.448889000000001</v>
      </c>
      <c r="P104" s="1">
        <v>21.49</v>
      </c>
      <c r="Q104" s="3">
        <v>4.01</v>
      </c>
      <c r="R104" s="1">
        <v>3.8166000000000002</v>
      </c>
      <c r="S104" s="1">
        <v>96.099500000000006</v>
      </c>
      <c r="T104" s="1">
        <v>3.0760000000000001</v>
      </c>
    </row>
    <row r="105" spans="1:20">
      <c r="A105" s="1" t="s">
        <v>693</v>
      </c>
      <c r="B105" s="1" t="s">
        <v>694</v>
      </c>
      <c r="C105" s="1" t="s">
        <v>22</v>
      </c>
      <c r="D105" s="1" t="s">
        <v>695</v>
      </c>
      <c r="E105" s="1" t="s">
        <v>696</v>
      </c>
      <c r="F105" s="1" t="s">
        <v>81</v>
      </c>
      <c r="G105" s="1" t="s">
        <v>26</v>
      </c>
      <c r="H105" s="1" t="s">
        <v>27</v>
      </c>
      <c r="I105" s="1">
        <v>288</v>
      </c>
      <c r="J105" s="1" t="s">
        <v>22</v>
      </c>
      <c r="K105" s="1" t="s">
        <v>22</v>
      </c>
      <c r="L105" s="1">
        <v>2021</v>
      </c>
      <c r="M105" s="1">
        <v>82</v>
      </c>
      <c r="N105" s="1" t="s">
        <v>697</v>
      </c>
      <c r="O105" s="1">
        <v>24.371818000000001</v>
      </c>
      <c r="P105" s="1">
        <v>12</v>
      </c>
      <c r="Q105" s="3">
        <v>3.36</v>
      </c>
      <c r="R105" s="1">
        <v>6.8327999999999998</v>
      </c>
      <c r="S105" s="1">
        <v>98.879499999999993</v>
      </c>
      <c r="T105" s="1">
        <v>11.071999999999999</v>
      </c>
    </row>
    <row r="106" spans="1:20">
      <c r="A106" s="1" t="s">
        <v>698</v>
      </c>
      <c r="B106" s="1" t="s">
        <v>699</v>
      </c>
      <c r="C106" s="1" t="s">
        <v>22</v>
      </c>
      <c r="D106" s="1" t="s">
        <v>700</v>
      </c>
      <c r="E106" s="1" t="s">
        <v>701</v>
      </c>
      <c r="F106" s="1" t="s">
        <v>34</v>
      </c>
      <c r="G106" s="1" t="s">
        <v>35</v>
      </c>
      <c r="H106" s="1" t="s">
        <v>27</v>
      </c>
      <c r="I106" s="1">
        <v>264</v>
      </c>
      <c r="J106" s="1" t="s">
        <v>22</v>
      </c>
      <c r="K106" s="1" t="s">
        <v>22</v>
      </c>
      <c r="L106" s="1">
        <v>2020</v>
      </c>
      <c r="M106" s="1">
        <v>81</v>
      </c>
      <c r="N106" s="1" t="s">
        <v>702</v>
      </c>
      <c r="O106" s="1">
        <v>79.781696999999994</v>
      </c>
      <c r="P106" s="1">
        <v>16.14</v>
      </c>
      <c r="Q106" s="3">
        <v>1.02</v>
      </c>
      <c r="R106" s="1">
        <v>5.0180999999999996</v>
      </c>
      <c r="S106" s="1">
        <v>97.955500000000001</v>
      </c>
      <c r="T106" s="1">
        <v>19.503</v>
      </c>
    </row>
    <row r="107" spans="1:20">
      <c r="A107" s="1" t="s">
        <v>703</v>
      </c>
      <c r="B107" s="1" t="s">
        <v>22</v>
      </c>
      <c r="C107" s="1" t="s">
        <v>22</v>
      </c>
      <c r="D107" s="1" t="s">
        <v>704</v>
      </c>
      <c r="E107" s="1" t="s">
        <v>705</v>
      </c>
      <c r="F107" s="1" t="s">
        <v>706</v>
      </c>
      <c r="G107" s="1" t="s">
        <v>49</v>
      </c>
      <c r="H107" s="1" t="s">
        <v>27</v>
      </c>
      <c r="I107" s="1">
        <v>23</v>
      </c>
      <c r="J107" s="1">
        <v>5</v>
      </c>
      <c r="K107" s="1" t="s">
        <v>707</v>
      </c>
      <c r="L107" s="1">
        <v>2016</v>
      </c>
      <c r="M107" s="1">
        <v>80</v>
      </c>
      <c r="N107" s="1" t="s">
        <v>708</v>
      </c>
      <c r="O107" s="1">
        <v>70.677419</v>
      </c>
      <c r="P107" s="1">
        <v>22.66</v>
      </c>
      <c r="Q107" s="3">
        <v>1.1299999999999999</v>
      </c>
      <c r="R107" s="1">
        <v>3.5305</v>
      </c>
      <c r="S107" s="1">
        <v>95.045000000000002</v>
      </c>
      <c r="T107" s="1">
        <v>8.9719999999999995</v>
      </c>
    </row>
    <row r="108" spans="1:20">
      <c r="A108" s="1" t="s">
        <v>709</v>
      </c>
      <c r="B108" s="1" t="s">
        <v>710</v>
      </c>
      <c r="C108" s="1" t="s">
        <v>22</v>
      </c>
      <c r="D108" s="1" t="s">
        <v>711</v>
      </c>
      <c r="E108" s="1" t="s">
        <v>712</v>
      </c>
      <c r="F108" s="1" t="s">
        <v>526</v>
      </c>
      <c r="G108" s="1" t="s">
        <v>35</v>
      </c>
      <c r="H108" s="1" t="s">
        <v>27</v>
      </c>
      <c r="I108" s="1">
        <v>37</v>
      </c>
      <c r="J108" s="1">
        <v>11</v>
      </c>
      <c r="K108" s="1" t="s">
        <v>713</v>
      </c>
      <c r="L108" s="1">
        <v>2016</v>
      </c>
      <c r="M108" s="1">
        <v>80</v>
      </c>
      <c r="N108" s="1" t="s">
        <v>714</v>
      </c>
      <c r="O108" s="1">
        <v>22.187816999999999</v>
      </c>
      <c r="P108" s="1">
        <v>25.68</v>
      </c>
      <c r="Q108" s="3">
        <v>3.61</v>
      </c>
      <c r="R108" s="1">
        <v>3.1151</v>
      </c>
      <c r="S108" s="1">
        <v>94.6678</v>
      </c>
      <c r="T108" s="1">
        <v>2.8130000000000002</v>
      </c>
    </row>
    <row r="109" spans="1:20">
      <c r="A109" s="1" t="s">
        <v>715</v>
      </c>
      <c r="B109" s="1" t="s">
        <v>716</v>
      </c>
      <c r="C109" s="1" t="s">
        <v>717</v>
      </c>
      <c r="D109" s="1" t="s">
        <v>718</v>
      </c>
      <c r="E109" s="1" t="s">
        <v>719</v>
      </c>
      <c r="F109" s="1" t="s">
        <v>720</v>
      </c>
      <c r="G109" s="1" t="s">
        <v>35</v>
      </c>
      <c r="H109" s="1" t="s">
        <v>27</v>
      </c>
      <c r="I109" s="1">
        <v>19</v>
      </c>
      <c r="J109" s="1">
        <v>14</v>
      </c>
      <c r="K109" s="1" t="s">
        <v>22</v>
      </c>
      <c r="L109" s="1">
        <v>2019</v>
      </c>
      <c r="M109" s="1">
        <v>79</v>
      </c>
      <c r="N109" s="1" t="s">
        <v>721</v>
      </c>
      <c r="O109" s="1">
        <v>15.163048</v>
      </c>
      <c r="P109" s="1">
        <v>19.63</v>
      </c>
      <c r="Q109" s="3">
        <v>5.21</v>
      </c>
      <c r="R109" s="1">
        <v>4.0254000000000003</v>
      </c>
      <c r="S109" s="1">
        <v>96.828900000000004</v>
      </c>
      <c r="T109" s="1">
        <v>3.2749999999999999</v>
      </c>
    </row>
    <row r="110" spans="1:20">
      <c r="A110" s="1" t="s">
        <v>722</v>
      </c>
      <c r="B110" s="1" t="s">
        <v>723</v>
      </c>
      <c r="C110" s="1" t="s">
        <v>22</v>
      </c>
      <c r="D110" s="1" t="s">
        <v>724</v>
      </c>
      <c r="E110" s="1" t="s">
        <v>725</v>
      </c>
      <c r="F110" s="1" t="s">
        <v>118</v>
      </c>
      <c r="G110" s="1" t="s">
        <v>26</v>
      </c>
      <c r="H110" s="1" t="s">
        <v>27</v>
      </c>
      <c r="I110" s="1">
        <v>392</v>
      </c>
      <c r="J110" s="1" t="s">
        <v>22</v>
      </c>
      <c r="K110" s="1" t="s">
        <v>22</v>
      </c>
      <c r="L110" s="1">
        <v>2020</v>
      </c>
      <c r="M110" s="1">
        <v>78</v>
      </c>
      <c r="N110" s="1" t="s">
        <v>726</v>
      </c>
      <c r="O110" s="1">
        <v>54.905394000000001</v>
      </c>
      <c r="P110" s="1">
        <v>15.93</v>
      </c>
      <c r="Q110" s="3">
        <v>1.42</v>
      </c>
      <c r="R110" s="1">
        <v>4.8958000000000004</v>
      </c>
      <c r="S110" s="1">
        <v>97.627600000000001</v>
      </c>
      <c r="T110" s="1">
        <v>13.273</v>
      </c>
    </row>
    <row r="111" spans="1:20">
      <c r="A111" s="1" t="s">
        <v>727</v>
      </c>
      <c r="B111" s="1" t="s">
        <v>728</v>
      </c>
      <c r="C111" s="1" t="s">
        <v>22</v>
      </c>
      <c r="D111" s="1" t="s">
        <v>729</v>
      </c>
      <c r="E111" s="1" t="s">
        <v>730</v>
      </c>
      <c r="F111" s="1" t="s">
        <v>118</v>
      </c>
      <c r="G111" s="1" t="s">
        <v>26</v>
      </c>
      <c r="H111" s="1" t="s">
        <v>27</v>
      </c>
      <c r="I111" s="1">
        <v>313</v>
      </c>
      <c r="J111" s="1" t="s">
        <v>22</v>
      </c>
      <c r="K111" s="1" t="s">
        <v>731</v>
      </c>
      <c r="L111" s="1">
        <v>2017</v>
      </c>
      <c r="M111" s="1">
        <v>78</v>
      </c>
      <c r="N111" s="1" t="s">
        <v>732</v>
      </c>
      <c r="O111" s="1">
        <v>61.492105000000002</v>
      </c>
      <c r="P111" s="1">
        <v>23.08</v>
      </c>
      <c r="Q111" s="3">
        <v>1.27</v>
      </c>
      <c r="R111" s="1">
        <v>3.3793000000000002</v>
      </c>
      <c r="S111" s="1">
        <v>95.173400000000001</v>
      </c>
      <c r="T111" s="1">
        <v>6.7350000000000003</v>
      </c>
    </row>
    <row r="112" spans="1:20">
      <c r="A112" s="1" t="s">
        <v>733</v>
      </c>
      <c r="B112" s="1" t="s">
        <v>734</v>
      </c>
      <c r="C112" s="1" t="s">
        <v>735</v>
      </c>
      <c r="D112" s="1" t="s">
        <v>736</v>
      </c>
      <c r="E112" s="1" t="s">
        <v>737</v>
      </c>
      <c r="F112" s="1" t="s">
        <v>738</v>
      </c>
      <c r="G112" s="1" t="s">
        <v>105</v>
      </c>
      <c r="H112" s="1" t="s">
        <v>27</v>
      </c>
      <c r="I112" s="1">
        <v>13</v>
      </c>
      <c r="J112" s="1">
        <v>6</v>
      </c>
      <c r="K112" s="1" t="s">
        <v>739</v>
      </c>
      <c r="L112" s="1">
        <v>2020</v>
      </c>
      <c r="M112" s="1">
        <v>78</v>
      </c>
      <c r="N112" s="1" t="s">
        <v>740</v>
      </c>
      <c r="O112" s="1">
        <v>17.622951</v>
      </c>
      <c r="P112" s="1">
        <v>17.27</v>
      </c>
      <c r="Q112" s="3">
        <v>4.43</v>
      </c>
      <c r="R112" s="1">
        <v>4.5163000000000002</v>
      </c>
      <c r="S112" s="1">
        <v>97.353899999999996</v>
      </c>
      <c r="T112" s="1">
        <v>3.7629999999999999</v>
      </c>
    </row>
    <row r="113" spans="1:20">
      <c r="A113" s="1" t="s">
        <v>741</v>
      </c>
      <c r="B113" s="1" t="s">
        <v>742</v>
      </c>
      <c r="C113" s="1" t="s">
        <v>22</v>
      </c>
      <c r="D113" s="1" t="s">
        <v>743</v>
      </c>
      <c r="E113" s="1" t="s">
        <v>744</v>
      </c>
      <c r="F113" s="1" t="s">
        <v>745</v>
      </c>
      <c r="G113" s="1" t="s">
        <v>49</v>
      </c>
      <c r="H113" s="1" t="s">
        <v>27</v>
      </c>
      <c r="I113" s="1">
        <v>33</v>
      </c>
      <c r="J113" s="1">
        <v>7</v>
      </c>
      <c r="K113" s="1" t="s">
        <v>746</v>
      </c>
      <c r="L113" s="1">
        <v>2015</v>
      </c>
      <c r="M113" s="1">
        <v>77</v>
      </c>
      <c r="N113" s="1" t="s">
        <v>747</v>
      </c>
      <c r="O113" s="1">
        <v>54.827103000000001</v>
      </c>
      <c r="P113" s="1">
        <v>24.54</v>
      </c>
      <c r="Q113" s="3">
        <v>1.4</v>
      </c>
      <c r="R113" s="1">
        <v>3.1379999999999999</v>
      </c>
      <c r="S113" s="1">
        <v>94.244</v>
      </c>
      <c r="T113" s="1">
        <v>3.6720000000000002</v>
      </c>
    </row>
    <row r="114" spans="1:20">
      <c r="A114" s="1" t="s">
        <v>748</v>
      </c>
      <c r="B114" s="1" t="s">
        <v>749</v>
      </c>
      <c r="C114" s="1" t="s">
        <v>750</v>
      </c>
      <c r="D114" s="1" t="s">
        <v>751</v>
      </c>
      <c r="E114" s="1" t="s">
        <v>752</v>
      </c>
      <c r="F114" s="1" t="s">
        <v>514</v>
      </c>
      <c r="G114" s="1" t="s">
        <v>105</v>
      </c>
      <c r="H114" s="1" t="s">
        <v>27</v>
      </c>
      <c r="I114" s="1">
        <v>172</v>
      </c>
      <c r="J114" s="1" t="s">
        <v>22</v>
      </c>
      <c r="K114" s="1" t="s">
        <v>753</v>
      </c>
      <c r="L114" s="1">
        <v>2017</v>
      </c>
      <c r="M114" s="1">
        <v>77</v>
      </c>
      <c r="N114" s="1" t="s">
        <v>754</v>
      </c>
      <c r="O114" s="1">
        <v>38.051350999999997</v>
      </c>
      <c r="P114" s="1">
        <v>27.31</v>
      </c>
      <c r="Q114" s="3">
        <v>2.02</v>
      </c>
      <c r="R114" s="1">
        <v>2.819</v>
      </c>
      <c r="S114" s="1">
        <v>93.887600000000006</v>
      </c>
      <c r="T114" s="1">
        <v>4.4269999999999996</v>
      </c>
    </row>
    <row r="115" spans="1:20">
      <c r="A115" s="1" t="s">
        <v>755</v>
      </c>
      <c r="B115" s="1" t="s">
        <v>756</v>
      </c>
      <c r="C115" s="1" t="s">
        <v>757</v>
      </c>
      <c r="D115" s="1" t="s">
        <v>758</v>
      </c>
      <c r="E115" s="1" t="s">
        <v>759</v>
      </c>
      <c r="F115" s="1" t="s">
        <v>104</v>
      </c>
      <c r="G115" s="1" t="s">
        <v>105</v>
      </c>
      <c r="H115" s="1" t="s">
        <v>27</v>
      </c>
      <c r="I115" s="1">
        <v>694</v>
      </c>
      <c r="J115" s="1" t="s">
        <v>22</v>
      </c>
      <c r="K115" s="1" t="s">
        <v>22</v>
      </c>
      <c r="L115" s="1">
        <v>2019</v>
      </c>
      <c r="M115" s="1">
        <v>77</v>
      </c>
      <c r="N115" s="1" t="s">
        <v>760</v>
      </c>
      <c r="O115" s="1">
        <v>36.904274999999998</v>
      </c>
      <c r="P115" s="1">
        <v>20.84</v>
      </c>
      <c r="Q115" s="3">
        <v>2.09</v>
      </c>
      <c r="R115" s="1">
        <v>3.6947999999999999</v>
      </c>
      <c r="S115" s="1">
        <v>96.273399999999995</v>
      </c>
      <c r="T115" s="1">
        <v>6.5510000000000002</v>
      </c>
    </row>
    <row r="116" spans="1:20">
      <c r="A116" s="1" t="s">
        <v>761</v>
      </c>
      <c r="B116" s="1" t="s">
        <v>762</v>
      </c>
      <c r="C116" s="1" t="s">
        <v>763</v>
      </c>
      <c r="D116" s="1" t="s">
        <v>764</v>
      </c>
      <c r="E116" s="1" t="s">
        <v>765</v>
      </c>
      <c r="F116" s="1" t="s">
        <v>677</v>
      </c>
      <c r="G116" s="1" t="s">
        <v>678</v>
      </c>
      <c r="H116" s="1" t="s">
        <v>106</v>
      </c>
      <c r="I116" s="1">
        <v>318</v>
      </c>
      <c r="J116" s="1" t="s">
        <v>22</v>
      </c>
      <c r="K116" s="1" t="s">
        <v>22</v>
      </c>
      <c r="L116" s="1">
        <v>2020</v>
      </c>
      <c r="M116" s="1">
        <v>77</v>
      </c>
      <c r="N116" s="1" t="s">
        <v>766</v>
      </c>
      <c r="O116" s="1">
        <v>105.88732400000001</v>
      </c>
      <c r="P116" s="1">
        <v>33.479999999999997</v>
      </c>
      <c r="Q116" s="3">
        <v>0.73</v>
      </c>
      <c r="R116" s="1">
        <v>2.3001</v>
      </c>
      <c r="S116" s="1">
        <v>90.659300000000002</v>
      </c>
      <c r="T116" s="1">
        <v>9.6419999999999995</v>
      </c>
    </row>
    <row r="117" spans="1:20">
      <c r="A117" s="1" t="s">
        <v>767</v>
      </c>
      <c r="B117" s="1" t="s">
        <v>768</v>
      </c>
      <c r="C117" s="1" t="s">
        <v>769</v>
      </c>
      <c r="D117" s="1" t="s">
        <v>770</v>
      </c>
      <c r="E117" s="1" t="s">
        <v>771</v>
      </c>
      <c r="F117" s="1" t="s">
        <v>104</v>
      </c>
      <c r="G117" s="1" t="s">
        <v>105</v>
      </c>
      <c r="H117" s="1" t="s">
        <v>27</v>
      </c>
      <c r="I117" s="1">
        <v>744</v>
      </c>
      <c r="J117" s="1" t="s">
        <v>22</v>
      </c>
      <c r="K117" s="1" t="s">
        <v>22</v>
      </c>
      <c r="L117" s="1">
        <v>2020</v>
      </c>
      <c r="M117" s="1">
        <v>77</v>
      </c>
      <c r="N117" s="1" t="s">
        <v>772</v>
      </c>
      <c r="O117" s="1">
        <v>33.681234000000003</v>
      </c>
      <c r="P117" s="1">
        <v>17.27</v>
      </c>
      <c r="Q117" s="3">
        <v>2.29</v>
      </c>
      <c r="R117" s="1">
        <v>4.4584000000000001</v>
      </c>
      <c r="S117" s="1">
        <v>97.286100000000005</v>
      </c>
      <c r="T117" s="1">
        <v>7.9630000000000001</v>
      </c>
    </row>
    <row r="118" spans="1:20">
      <c r="A118" s="1" t="s">
        <v>773</v>
      </c>
      <c r="B118" s="1" t="s">
        <v>774</v>
      </c>
      <c r="C118" s="1" t="s">
        <v>775</v>
      </c>
      <c r="D118" s="1" t="s">
        <v>776</v>
      </c>
      <c r="E118" s="1" t="s">
        <v>777</v>
      </c>
      <c r="F118" s="1" t="s">
        <v>778</v>
      </c>
      <c r="G118" s="1" t="s">
        <v>35</v>
      </c>
      <c r="H118" s="1" t="s">
        <v>27</v>
      </c>
      <c r="I118" s="1">
        <v>207</v>
      </c>
      <c r="J118" s="1" t="s">
        <v>22</v>
      </c>
      <c r="K118" s="1" t="s">
        <v>22</v>
      </c>
      <c r="L118" s="1">
        <v>2020</v>
      </c>
      <c r="M118" s="1">
        <v>77</v>
      </c>
      <c r="N118" s="1" t="s">
        <v>779</v>
      </c>
      <c r="O118" s="1">
        <v>21.012104000000001</v>
      </c>
      <c r="P118" s="1">
        <v>16.14</v>
      </c>
      <c r="Q118" s="3">
        <v>3.66</v>
      </c>
      <c r="R118" s="1">
        <v>4.7702999999999998</v>
      </c>
      <c r="S118" s="1">
        <v>97.721299999999999</v>
      </c>
      <c r="T118" s="1">
        <v>6.0570000000000004</v>
      </c>
    </row>
    <row r="119" spans="1:20">
      <c r="A119" s="1" t="s">
        <v>780</v>
      </c>
      <c r="B119" s="1" t="s">
        <v>781</v>
      </c>
      <c r="C119" s="1" t="s">
        <v>782</v>
      </c>
      <c r="D119" s="1" t="s">
        <v>783</v>
      </c>
      <c r="E119" s="1" t="s">
        <v>784</v>
      </c>
      <c r="F119" s="1" t="s">
        <v>304</v>
      </c>
      <c r="G119" s="1" t="s">
        <v>305</v>
      </c>
      <c r="H119" s="1" t="s">
        <v>27</v>
      </c>
      <c r="I119" s="1">
        <v>11</v>
      </c>
      <c r="J119" s="1">
        <v>5</v>
      </c>
      <c r="K119" s="1" t="s">
        <v>785</v>
      </c>
      <c r="L119" s="1">
        <v>2019</v>
      </c>
      <c r="M119" s="1">
        <v>77</v>
      </c>
      <c r="N119" s="1" t="s">
        <v>786</v>
      </c>
      <c r="O119" s="1">
        <v>31.117515000000001</v>
      </c>
      <c r="P119" s="1">
        <v>15.07</v>
      </c>
      <c r="Q119" s="3">
        <v>2.4700000000000002</v>
      </c>
      <c r="R119" s="1">
        <v>5.109</v>
      </c>
      <c r="S119" s="1">
        <v>97.619</v>
      </c>
      <c r="T119" s="1">
        <v>6.8949999999999996</v>
      </c>
    </row>
    <row r="120" spans="1:20">
      <c r="A120" s="1" t="s">
        <v>787</v>
      </c>
      <c r="B120" s="1" t="s">
        <v>788</v>
      </c>
      <c r="C120" s="1" t="s">
        <v>22</v>
      </c>
      <c r="D120" s="1" t="s">
        <v>789</v>
      </c>
      <c r="E120" s="1" t="s">
        <v>790</v>
      </c>
      <c r="F120" s="1" t="s">
        <v>791</v>
      </c>
      <c r="G120" s="1" t="s">
        <v>89</v>
      </c>
      <c r="H120" s="1" t="s">
        <v>27</v>
      </c>
      <c r="I120" s="1">
        <v>90</v>
      </c>
      <c r="J120" s="1" t="s">
        <v>22</v>
      </c>
      <c r="K120" s="1" t="s">
        <v>22</v>
      </c>
      <c r="L120" s="1">
        <v>2021</v>
      </c>
      <c r="M120" s="1">
        <v>77</v>
      </c>
      <c r="N120" s="1" t="s">
        <v>792</v>
      </c>
      <c r="O120" s="1">
        <v>43.678328</v>
      </c>
      <c r="P120" s="1">
        <v>15.04</v>
      </c>
      <c r="Q120" s="3">
        <v>1.76</v>
      </c>
      <c r="R120" s="1">
        <v>5.1212999999999997</v>
      </c>
      <c r="S120" s="1">
        <v>97.963700000000003</v>
      </c>
      <c r="T120" s="1">
        <v>19.068999999999999</v>
      </c>
    </row>
    <row r="121" spans="1:20">
      <c r="A121" s="1" t="s">
        <v>793</v>
      </c>
      <c r="B121" s="1" t="s">
        <v>794</v>
      </c>
      <c r="C121" s="1" t="s">
        <v>22</v>
      </c>
      <c r="D121" s="1" t="s">
        <v>795</v>
      </c>
      <c r="E121" s="1" t="s">
        <v>796</v>
      </c>
      <c r="F121" s="1" t="s">
        <v>269</v>
      </c>
      <c r="G121" s="1" t="s">
        <v>89</v>
      </c>
      <c r="H121" s="1" t="s">
        <v>27</v>
      </c>
      <c r="I121" s="1">
        <v>32</v>
      </c>
      <c r="J121" s="1">
        <v>28</v>
      </c>
      <c r="K121" s="1" t="s">
        <v>22</v>
      </c>
      <c r="L121" s="1">
        <v>2022</v>
      </c>
      <c r="M121" s="1">
        <v>76</v>
      </c>
      <c r="N121" s="1" t="s">
        <v>797</v>
      </c>
      <c r="O121" s="1">
        <v>26.825355999999999</v>
      </c>
      <c r="P121" s="1">
        <v>8.83</v>
      </c>
      <c r="Q121" s="3">
        <v>2.83</v>
      </c>
      <c r="R121" s="1">
        <v>8.6105</v>
      </c>
      <c r="S121" s="1">
        <v>99.278000000000006</v>
      </c>
      <c r="T121" s="1">
        <v>19</v>
      </c>
    </row>
    <row r="122" spans="1:20">
      <c r="A122" s="1" t="s">
        <v>798</v>
      </c>
      <c r="B122" s="1" t="s">
        <v>799</v>
      </c>
      <c r="C122" s="1" t="s">
        <v>22</v>
      </c>
      <c r="D122" s="1" t="s">
        <v>800</v>
      </c>
      <c r="E122" s="1" t="s">
        <v>801</v>
      </c>
      <c r="F122" s="1" t="s">
        <v>802</v>
      </c>
      <c r="G122" s="1" t="s">
        <v>49</v>
      </c>
      <c r="H122" s="1" t="s">
        <v>27</v>
      </c>
      <c r="I122" s="1">
        <v>59</v>
      </c>
      <c r="J122" s="1" t="s">
        <v>22</v>
      </c>
      <c r="K122" s="1" t="s">
        <v>803</v>
      </c>
      <c r="L122" s="1">
        <v>2016</v>
      </c>
      <c r="M122" s="1">
        <v>76</v>
      </c>
      <c r="N122" s="1" t="s">
        <v>804</v>
      </c>
      <c r="O122" s="1">
        <v>26.139303000000002</v>
      </c>
      <c r="P122" s="1">
        <v>22.66</v>
      </c>
      <c r="Q122" s="3">
        <v>2.91</v>
      </c>
      <c r="R122" s="1">
        <v>3.3540000000000001</v>
      </c>
      <c r="S122" s="1">
        <v>94.645799999999994</v>
      </c>
      <c r="T122" s="1">
        <v>3.5</v>
      </c>
    </row>
    <row r="123" spans="1:20">
      <c r="A123" s="1" t="s">
        <v>805</v>
      </c>
      <c r="B123" s="1" t="s">
        <v>806</v>
      </c>
      <c r="C123" s="1" t="s">
        <v>22</v>
      </c>
      <c r="D123" s="1" t="s">
        <v>807</v>
      </c>
      <c r="E123" s="1" t="s">
        <v>808</v>
      </c>
      <c r="F123" s="1" t="s">
        <v>437</v>
      </c>
      <c r="G123" s="1" t="s">
        <v>49</v>
      </c>
      <c r="H123" s="1" t="s">
        <v>27</v>
      </c>
      <c r="I123" s="1">
        <v>50</v>
      </c>
      <c r="J123" s="1" t="s">
        <v>22</v>
      </c>
      <c r="K123" s="1" t="s">
        <v>22</v>
      </c>
      <c r="L123" s="1">
        <v>2019</v>
      </c>
      <c r="M123" s="1">
        <v>76</v>
      </c>
      <c r="N123" s="1" t="s">
        <v>809</v>
      </c>
      <c r="O123" s="1">
        <v>41.626213999999997</v>
      </c>
      <c r="P123" s="1">
        <v>18.86</v>
      </c>
      <c r="Q123" s="3">
        <v>1.83</v>
      </c>
      <c r="R123" s="1">
        <v>4.0288000000000004</v>
      </c>
      <c r="S123" s="1">
        <v>96.012500000000003</v>
      </c>
      <c r="T123" s="1">
        <v>6.9119999999999999</v>
      </c>
    </row>
    <row r="124" spans="1:20">
      <c r="A124" s="1" t="s">
        <v>810</v>
      </c>
      <c r="B124" s="1" t="s">
        <v>811</v>
      </c>
      <c r="C124" s="1" t="s">
        <v>22</v>
      </c>
      <c r="D124" s="1" t="s">
        <v>812</v>
      </c>
      <c r="E124" s="1" t="s">
        <v>813</v>
      </c>
      <c r="F124" s="1" t="s">
        <v>814</v>
      </c>
      <c r="G124" s="1" t="s">
        <v>678</v>
      </c>
      <c r="H124" s="1" t="s">
        <v>27</v>
      </c>
      <c r="I124" s="1">
        <v>46</v>
      </c>
      <c r="J124" s="1" t="s">
        <v>22</v>
      </c>
      <c r="K124" s="1" t="s">
        <v>22</v>
      </c>
      <c r="L124" s="1">
        <v>2020</v>
      </c>
      <c r="M124" s="1">
        <v>75</v>
      </c>
      <c r="N124" s="1" t="s">
        <v>815</v>
      </c>
      <c r="O124" s="1">
        <v>16.834667</v>
      </c>
      <c r="P124" s="1">
        <v>16.940000000000001</v>
      </c>
      <c r="Q124" s="3">
        <v>4.46</v>
      </c>
      <c r="R124" s="1">
        <v>4.4276999999999997</v>
      </c>
      <c r="S124" s="1">
        <v>97.711100000000002</v>
      </c>
      <c r="T124" s="1">
        <v>4.4009999999999998</v>
      </c>
    </row>
    <row r="125" spans="1:20">
      <c r="A125" s="1" t="s">
        <v>816</v>
      </c>
      <c r="B125" s="1" t="s">
        <v>817</v>
      </c>
      <c r="C125" s="1" t="s">
        <v>22</v>
      </c>
      <c r="D125" s="1" t="s">
        <v>818</v>
      </c>
      <c r="E125" s="1" t="s">
        <v>819</v>
      </c>
      <c r="F125" s="1" t="s">
        <v>96</v>
      </c>
      <c r="G125" s="1" t="s">
        <v>26</v>
      </c>
      <c r="H125" s="1" t="s">
        <v>27</v>
      </c>
      <c r="I125" s="1">
        <v>16</v>
      </c>
      <c r="J125" s="1">
        <v>7</v>
      </c>
      <c r="K125" s="1" t="s">
        <v>820</v>
      </c>
      <c r="L125" s="1">
        <v>2016</v>
      </c>
      <c r="M125" s="1">
        <v>75</v>
      </c>
      <c r="N125" s="1" t="s">
        <v>821</v>
      </c>
      <c r="O125" s="1">
        <v>23.699234000000001</v>
      </c>
      <c r="P125" s="1">
        <v>23.38</v>
      </c>
      <c r="Q125" s="3">
        <v>3.16</v>
      </c>
      <c r="R125" s="1">
        <v>3.2080000000000002</v>
      </c>
      <c r="S125" s="1">
        <v>94.427999999999997</v>
      </c>
      <c r="T125" s="1">
        <v>2.512</v>
      </c>
    </row>
    <row r="126" spans="1:20">
      <c r="A126" s="1" t="s">
        <v>822</v>
      </c>
      <c r="B126" s="1" t="s">
        <v>823</v>
      </c>
      <c r="C126" s="1" t="s">
        <v>824</v>
      </c>
      <c r="D126" s="1" t="s">
        <v>825</v>
      </c>
      <c r="E126" s="1" t="s">
        <v>826</v>
      </c>
      <c r="F126" s="1" t="s">
        <v>677</v>
      </c>
      <c r="G126" s="1" t="s">
        <v>678</v>
      </c>
      <c r="H126" s="1" t="s">
        <v>27</v>
      </c>
      <c r="I126" s="1">
        <v>291</v>
      </c>
      <c r="J126" s="1" t="s">
        <v>22</v>
      </c>
      <c r="K126" s="1" t="s">
        <v>22</v>
      </c>
      <c r="L126" s="1">
        <v>2019</v>
      </c>
      <c r="M126" s="1">
        <v>74</v>
      </c>
      <c r="N126" s="1" t="s">
        <v>827</v>
      </c>
      <c r="O126" s="1">
        <v>41.191040999999998</v>
      </c>
      <c r="P126" s="1">
        <v>21.33</v>
      </c>
      <c r="Q126" s="3">
        <v>1.8</v>
      </c>
      <c r="R126" s="1">
        <v>3.4687000000000001</v>
      </c>
      <c r="S126" s="1">
        <v>96.442400000000006</v>
      </c>
      <c r="T126" s="1">
        <v>7.5389999999999997</v>
      </c>
    </row>
    <row r="127" spans="1:20">
      <c r="A127" s="1" t="s">
        <v>828</v>
      </c>
      <c r="B127" s="1" t="s">
        <v>829</v>
      </c>
      <c r="C127" s="1" t="s">
        <v>830</v>
      </c>
      <c r="D127" s="1" t="s">
        <v>831</v>
      </c>
      <c r="E127" s="1" t="s">
        <v>832</v>
      </c>
      <c r="F127" s="1" t="s">
        <v>833</v>
      </c>
      <c r="G127" s="1" t="s">
        <v>105</v>
      </c>
      <c r="H127" s="1" t="s">
        <v>106</v>
      </c>
      <c r="I127" s="1">
        <v>202</v>
      </c>
      <c r="J127" s="1" t="s">
        <v>22</v>
      </c>
      <c r="K127" s="1" t="s">
        <v>22</v>
      </c>
      <c r="L127" s="1">
        <v>2020</v>
      </c>
      <c r="M127" s="1">
        <v>74</v>
      </c>
      <c r="N127" s="1" t="s">
        <v>834</v>
      </c>
      <c r="O127" s="1">
        <v>54.9</v>
      </c>
      <c r="P127" s="1">
        <v>46.73</v>
      </c>
      <c r="Q127" s="3">
        <v>1.35</v>
      </c>
      <c r="R127" s="1">
        <v>1.5835999999999999</v>
      </c>
      <c r="S127" s="1">
        <v>84.012799999999999</v>
      </c>
      <c r="T127" s="1">
        <v>6.2910000000000004</v>
      </c>
    </row>
    <row r="128" spans="1:20">
      <c r="A128" s="1" t="s">
        <v>835</v>
      </c>
      <c r="B128" s="1" t="s">
        <v>836</v>
      </c>
      <c r="C128" s="1" t="s">
        <v>22</v>
      </c>
      <c r="D128" s="1" t="s">
        <v>837</v>
      </c>
      <c r="E128" s="1" t="s">
        <v>838</v>
      </c>
      <c r="F128" s="1" t="s">
        <v>839</v>
      </c>
      <c r="G128" s="1" t="s">
        <v>840</v>
      </c>
      <c r="H128" s="1" t="s">
        <v>27</v>
      </c>
      <c r="I128" s="1">
        <v>137</v>
      </c>
      <c r="J128" s="1" t="s">
        <v>22</v>
      </c>
      <c r="K128" s="1" t="s">
        <v>22</v>
      </c>
      <c r="L128" s="1">
        <v>2021</v>
      </c>
      <c r="M128" s="1">
        <v>74</v>
      </c>
      <c r="N128" s="1" t="s">
        <v>841</v>
      </c>
      <c r="O128" s="1">
        <v>15.881923</v>
      </c>
      <c r="P128" s="1">
        <v>10.4</v>
      </c>
      <c r="Q128" s="3">
        <v>4.66</v>
      </c>
      <c r="R128" s="1">
        <v>7.1170999999999998</v>
      </c>
      <c r="S128" s="1">
        <v>99.403499999999994</v>
      </c>
      <c r="T128" s="1">
        <v>6.056</v>
      </c>
    </row>
    <row r="129" spans="1:20">
      <c r="A129" s="1" t="s">
        <v>842</v>
      </c>
      <c r="B129" s="1" t="s">
        <v>843</v>
      </c>
      <c r="C129" s="1" t="s">
        <v>22</v>
      </c>
      <c r="D129" s="1" t="s">
        <v>844</v>
      </c>
      <c r="E129" s="1" t="s">
        <v>845</v>
      </c>
      <c r="F129" s="1" t="s">
        <v>846</v>
      </c>
      <c r="G129" s="1" t="s">
        <v>35</v>
      </c>
      <c r="H129" s="1" t="s">
        <v>27</v>
      </c>
      <c r="I129" s="1">
        <v>344</v>
      </c>
      <c r="J129" s="1" t="s">
        <v>22</v>
      </c>
      <c r="K129" s="1" t="s">
        <v>22</v>
      </c>
      <c r="L129" s="1">
        <v>2021</v>
      </c>
      <c r="M129" s="1">
        <v>74</v>
      </c>
      <c r="N129" s="1" t="s">
        <v>847</v>
      </c>
      <c r="O129" s="1">
        <v>22.18835</v>
      </c>
      <c r="P129" s="1">
        <v>11.69</v>
      </c>
      <c r="Q129" s="3">
        <v>3.34</v>
      </c>
      <c r="R129" s="1">
        <v>6.3277000000000001</v>
      </c>
      <c r="S129" s="1">
        <v>98.673599999999993</v>
      </c>
      <c r="T129" s="1">
        <v>9.2210000000000001</v>
      </c>
    </row>
    <row r="130" spans="1:20">
      <c r="A130" s="1" t="s">
        <v>848</v>
      </c>
      <c r="B130" s="1" t="s">
        <v>849</v>
      </c>
      <c r="C130" s="1" t="s">
        <v>22</v>
      </c>
      <c r="D130" s="1" t="s">
        <v>850</v>
      </c>
      <c r="E130" s="1" t="s">
        <v>851</v>
      </c>
      <c r="F130" s="1" t="s">
        <v>34</v>
      </c>
      <c r="G130" s="1" t="s">
        <v>35</v>
      </c>
      <c r="H130" s="1" t="s">
        <v>27</v>
      </c>
      <c r="I130" s="1">
        <v>238</v>
      </c>
      <c r="J130" s="1" t="s">
        <v>22</v>
      </c>
      <c r="K130" s="1" t="s">
        <v>852</v>
      </c>
      <c r="L130" s="1">
        <v>2018</v>
      </c>
      <c r="M130" s="1">
        <v>74</v>
      </c>
      <c r="N130" s="1" t="s">
        <v>853</v>
      </c>
      <c r="O130" s="1">
        <v>94.938916000000006</v>
      </c>
      <c r="P130" s="1">
        <v>22.52</v>
      </c>
      <c r="Q130" s="3">
        <v>0.78</v>
      </c>
      <c r="R130" s="1">
        <v>3.2854999999999999</v>
      </c>
      <c r="S130" s="1">
        <v>95.265699999999995</v>
      </c>
      <c r="T130" s="1">
        <v>14.228999999999999</v>
      </c>
    </row>
    <row r="131" spans="1:20">
      <c r="A131" s="1" t="s">
        <v>854</v>
      </c>
      <c r="B131" s="1" t="s">
        <v>855</v>
      </c>
      <c r="C131" s="1" t="s">
        <v>22</v>
      </c>
      <c r="D131" s="1" t="s">
        <v>856</v>
      </c>
      <c r="E131" s="1" t="s">
        <v>857</v>
      </c>
      <c r="F131" s="1" t="s">
        <v>220</v>
      </c>
      <c r="G131" s="1" t="s">
        <v>26</v>
      </c>
      <c r="H131" s="1" t="s">
        <v>27</v>
      </c>
      <c r="I131" s="1">
        <v>13</v>
      </c>
      <c r="J131" s="1">
        <v>1</v>
      </c>
      <c r="K131" s="1" t="s">
        <v>858</v>
      </c>
      <c r="L131" s="1">
        <v>2017</v>
      </c>
      <c r="M131" s="1">
        <v>74</v>
      </c>
      <c r="N131" s="1" t="s">
        <v>859</v>
      </c>
      <c r="O131" s="1">
        <v>59.21875</v>
      </c>
      <c r="P131" s="1">
        <v>23.08</v>
      </c>
      <c r="Q131" s="3">
        <v>1.25</v>
      </c>
      <c r="R131" s="1">
        <v>3.206</v>
      </c>
      <c r="S131" s="1">
        <v>94.657700000000006</v>
      </c>
      <c r="T131" s="1">
        <v>5.43</v>
      </c>
    </row>
    <row r="132" spans="1:20">
      <c r="A132" s="1" t="s">
        <v>860</v>
      </c>
      <c r="B132" s="1" t="s">
        <v>861</v>
      </c>
      <c r="C132" s="1" t="s">
        <v>22</v>
      </c>
      <c r="D132" s="1" t="s">
        <v>862</v>
      </c>
      <c r="E132" s="1" t="s">
        <v>863</v>
      </c>
      <c r="F132" s="1" t="s">
        <v>118</v>
      </c>
      <c r="G132" s="1" t="s">
        <v>26</v>
      </c>
      <c r="H132" s="1" t="s">
        <v>27</v>
      </c>
      <c r="I132" s="1">
        <v>389</v>
      </c>
      <c r="J132" s="1" t="s">
        <v>22</v>
      </c>
      <c r="K132" s="1" t="s">
        <v>22</v>
      </c>
      <c r="L132" s="1">
        <v>2020</v>
      </c>
      <c r="M132" s="1">
        <v>73</v>
      </c>
      <c r="N132" s="1" t="s">
        <v>864</v>
      </c>
      <c r="O132" s="1">
        <v>54.905394000000001</v>
      </c>
      <c r="P132" s="1">
        <v>15.93</v>
      </c>
      <c r="Q132" s="3">
        <v>1.33</v>
      </c>
      <c r="R132" s="1">
        <v>4.5819999999999999</v>
      </c>
      <c r="S132" s="1">
        <v>97.267899999999997</v>
      </c>
      <c r="T132" s="1">
        <v>13.273</v>
      </c>
    </row>
    <row r="133" spans="1:20">
      <c r="A133" s="1" t="s">
        <v>865</v>
      </c>
      <c r="B133" s="1" t="s">
        <v>866</v>
      </c>
      <c r="C133" s="1" t="s">
        <v>22</v>
      </c>
      <c r="D133" s="1" t="s">
        <v>867</v>
      </c>
      <c r="E133" s="1" t="s">
        <v>868</v>
      </c>
      <c r="F133" s="1" t="s">
        <v>118</v>
      </c>
      <c r="G133" s="1" t="s">
        <v>26</v>
      </c>
      <c r="H133" s="1" t="s">
        <v>27</v>
      </c>
      <c r="I133" s="1">
        <v>379</v>
      </c>
      <c r="J133" s="1" t="s">
        <v>22</v>
      </c>
      <c r="K133" s="1" t="s">
        <v>22</v>
      </c>
      <c r="L133" s="1">
        <v>2020</v>
      </c>
      <c r="M133" s="1">
        <v>73</v>
      </c>
      <c r="N133" s="1" t="s">
        <v>869</v>
      </c>
      <c r="O133" s="1">
        <v>54.905394000000001</v>
      </c>
      <c r="P133" s="1">
        <v>15.93</v>
      </c>
      <c r="Q133" s="3">
        <v>1.33</v>
      </c>
      <c r="R133" s="1">
        <v>4.5819999999999999</v>
      </c>
      <c r="S133" s="1">
        <v>97.267899999999997</v>
      </c>
      <c r="T133" s="1">
        <v>13.273</v>
      </c>
    </row>
    <row r="134" spans="1:20">
      <c r="A134" s="1" t="s">
        <v>870</v>
      </c>
      <c r="B134" s="1" t="s">
        <v>871</v>
      </c>
      <c r="C134" s="1" t="s">
        <v>22</v>
      </c>
      <c r="D134" s="1" t="s">
        <v>872</v>
      </c>
      <c r="E134" s="1" t="s">
        <v>873</v>
      </c>
      <c r="F134" s="1" t="s">
        <v>437</v>
      </c>
      <c r="G134" s="1" t="s">
        <v>49</v>
      </c>
      <c r="H134" s="1" t="s">
        <v>27</v>
      </c>
      <c r="I134" s="1">
        <v>58</v>
      </c>
      <c r="J134" s="1" t="s">
        <v>22</v>
      </c>
      <c r="K134" s="1" t="s">
        <v>22</v>
      </c>
      <c r="L134" s="1">
        <v>2020</v>
      </c>
      <c r="M134" s="1">
        <v>72</v>
      </c>
      <c r="N134" s="1" t="s">
        <v>874</v>
      </c>
      <c r="O134" s="1">
        <v>31.96875</v>
      </c>
      <c r="P134" s="1">
        <v>17.03</v>
      </c>
      <c r="Q134" s="3">
        <v>2.25</v>
      </c>
      <c r="R134" s="1">
        <v>4.2287999999999997</v>
      </c>
      <c r="S134" s="1">
        <v>96.398300000000006</v>
      </c>
      <c r="T134" s="1">
        <v>7.1769999999999996</v>
      </c>
    </row>
    <row r="135" spans="1:20">
      <c r="A135" s="1" t="s">
        <v>875</v>
      </c>
      <c r="B135" s="1" t="s">
        <v>876</v>
      </c>
      <c r="C135" s="1" t="s">
        <v>22</v>
      </c>
      <c r="D135" s="1" t="s">
        <v>877</v>
      </c>
      <c r="E135" s="1" t="s">
        <v>878</v>
      </c>
      <c r="F135" s="1" t="s">
        <v>604</v>
      </c>
      <c r="G135" s="1" t="s">
        <v>89</v>
      </c>
      <c r="H135" s="1" t="s">
        <v>27</v>
      </c>
      <c r="I135" s="1">
        <v>137</v>
      </c>
      <c r="J135" s="1" t="s">
        <v>22</v>
      </c>
      <c r="K135" s="1" t="s">
        <v>879</v>
      </c>
      <c r="L135" s="1">
        <v>2016</v>
      </c>
      <c r="M135" s="1">
        <v>72</v>
      </c>
      <c r="N135" s="1" t="s">
        <v>880</v>
      </c>
      <c r="O135" s="1">
        <v>47.282209000000002</v>
      </c>
      <c r="P135" s="1">
        <v>33.61</v>
      </c>
      <c r="Q135" s="3">
        <v>1.52</v>
      </c>
      <c r="R135" s="1">
        <v>2.1421000000000001</v>
      </c>
      <c r="S135" s="1">
        <v>89.300799999999995</v>
      </c>
      <c r="T135" s="1">
        <v>4.8730000000000002</v>
      </c>
    </row>
    <row r="136" spans="1:20">
      <c r="A136" s="1" t="s">
        <v>881</v>
      </c>
      <c r="B136" s="1" t="s">
        <v>882</v>
      </c>
      <c r="C136" s="1" t="s">
        <v>22</v>
      </c>
      <c r="D136" s="1" t="s">
        <v>883</v>
      </c>
      <c r="E136" s="1" t="s">
        <v>884</v>
      </c>
      <c r="F136" s="1" t="s">
        <v>885</v>
      </c>
      <c r="G136" s="1" t="s">
        <v>35</v>
      </c>
      <c r="H136" s="1" t="s">
        <v>27</v>
      </c>
      <c r="I136" s="1">
        <v>212</v>
      </c>
      <c r="J136" s="1" t="s">
        <v>22</v>
      </c>
      <c r="K136" s="1" t="s">
        <v>886</v>
      </c>
      <c r="L136" s="1">
        <v>2019</v>
      </c>
      <c r="M136" s="1">
        <v>72</v>
      </c>
      <c r="N136" s="1" t="s">
        <v>887</v>
      </c>
      <c r="O136" s="1">
        <v>32.911552</v>
      </c>
      <c r="P136" s="1">
        <v>19.63</v>
      </c>
      <c r="Q136" s="3">
        <v>2.19</v>
      </c>
      <c r="R136" s="1">
        <v>3.6686999999999999</v>
      </c>
      <c r="S136" s="1">
        <v>96.147000000000006</v>
      </c>
      <c r="T136" s="1">
        <v>5.774</v>
      </c>
    </row>
    <row r="137" spans="1:20">
      <c r="A137" s="1" t="s">
        <v>888</v>
      </c>
      <c r="B137" s="1" t="s">
        <v>889</v>
      </c>
      <c r="C137" s="1" t="s">
        <v>890</v>
      </c>
      <c r="D137" s="1" t="s">
        <v>891</v>
      </c>
      <c r="E137" s="1" t="s">
        <v>892</v>
      </c>
      <c r="F137" s="1" t="s">
        <v>893</v>
      </c>
      <c r="G137" s="1" t="s">
        <v>26</v>
      </c>
      <c r="H137" s="1" t="s">
        <v>27</v>
      </c>
      <c r="I137" s="1">
        <v>43</v>
      </c>
      <c r="J137" s="1">
        <v>1</v>
      </c>
      <c r="K137" s="1" t="s">
        <v>894</v>
      </c>
      <c r="L137" s="1">
        <v>2021</v>
      </c>
      <c r="M137" s="1">
        <v>72</v>
      </c>
      <c r="N137" s="1" t="s">
        <v>895</v>
      </c>
      <c r="O137" s="1">
        <v>70.501617999999993</v>
      </c>
      <c r="P137" s="1">
        <v>12</v>
      </c>
      <c r="Q137" s="3">
        <v>1.02</v>
      </c>
      <c r="R137" s="1">
        <v>5.9995000000000003</v>
      </c>
      <c r="S137" s="1">
        <v>98.469099999999997</v>
      </c>
      <c r="T137" s="1">
        <v>24.314</v>
      </c>
    </row>
    <row r="138" spans="1:20">
      <c r="A138" s="1" t="s">
        <v>896</v>
      </c>
      <c r="B138" s="1" t="s">
        <v>897</v>
      </c>
      <c r="C138" s="1" t="s">
        <v>22</v>
      </c>
      <c r="D138" s="1" t="s">
        <v>898</v>
      </c>
      <c r="E138" s="1" t="s">
        <v>899</v>
      </c>
      <c r="F138" s="1" t="s">
        <v>900</v>
      </c>
      <c r="G138" s="1" t="s">
        <v>105</v>
      </c>
      <c r="H138" s="1" t="s">
        <v>106</v>
      </c>
      <c r="I138" s="1">
        <v>158</v>
      </c>
      <c r="J138" s="1" t="s">
        <v>22</v>
      </c>
      <c r="K138" s="1" t="s">
        <v>22</v>
      </c>
      <c r="L138" s="1">
        <v>2022</v>
      </c>
      <c r="M138" s="1">
        <v>72</v>
      </c>
      <c r="N138" s="1" t="s">
        <v>901</v>
      </c>
      <c r="O138" s="1">
        <v>25.058824000000001</v>
      </c>
      <c r="P138" s="1">
        <v>13.55</v>
      </c>
      <c r="Q138" s="3">
        <v>2.87</v>
      </c>
      <c r="R138" s="1">
        <v>5.3135000000000003</v>
      </c>
      <c r="S138" s="1">
        <v>97.712800000000001</v>
      </c>
      <c r="T138" s="1">
        <v>6</v>
      </c>
    </row>
    <row r="139" spans="1:20">
      <c r="A139" s="1" t="s">
        <v>902</v>
      </c>
      <c r="B139" s="1" t="s">
        <v>903</v>
      </c>
      <c r="C139" s="1" t="s">
        <v>22</v>
      </c>
      <c r="D139" s="1" t="s">
        <v>904</v>
      </c>
      <c r="E139" s="1" t="s">
        <v>905</v>
      </c>
      <c r="F139" s="1" t="s">
        <v>906</v>
      </c>
      <c r="G139" s="1" t="s">
        <v>89</v>
      </c>
      <c r="H139" s="1" t="s">
        <v>106</v>
      </c>
      <c r="I139" s="1">
        <v>9</v>
      </c>
      <c r="J139" s="1">
        <v>6</v>
      </c>
      <c r="K139" s="1" t="s">
        <v>907</v>
      </c>
      <c r="L139" s="1">
        <v>2020</v>
      </c>
      <c r="M139" s="1">
        <v>71</v>
      </c>
      <c r="N139" s="1" t="s">
        <v>908</v>
      </c>
      <c r="O139" s="1">
        <v>52.811321</v>
      </c>
      <c r="P139" s="1">
        <v>69.72</v>
      </c>
      <c r="Q139" s="3">
        <v>1.34</v>
      </c>
      <c r="R139" s="1">
        <v>1.0184</v>
      </c>
      <c r="S139" s="1">
        <v>69.938699999999997</v>
      </c>
      <c r="T139" s="1">
        <v>5.0389999999999997</v>
      </c>
    </row>
    <row r="140" spans="1:20">
      <c r="A140" s="1" t="s">
        <v>909</v>
      </c>
      <c r="B140" s="1" t="s">
        <v>910</v>
      </c>
      <c r="C140" s="1" t="s">
        <v>22</v>
      </c>
      <c r="D140" s="1" t="s">
        <v>911</v>
      </c>
      <c r="E140" s="1" t="s">
        <v>912</v>
      </c>
      <c r="F140" s="1" t="s">
        <v>913</v>
      </c>
      <c r="G140" s="1" t="s">
        <v>840</v>
      </c>
      <c r="H140" s="1" t="s">
        <v>27</v>
      </c>
      <c r="I140" s="1">
        <v>112</v>
      </c>
      <c r="J140" s="1" t="s">
        <v>22</v>
      </c>
      <c r="K140" s="1" t="s">
        <v>914</v>
      </c>
      <c r="L140" s="1">
        <v>2021</v>
      </c>
      <c r="M140" s="1">
        <v>71</v>
      </c>
      <c r="N140" s="1" t="s">
        <v>915</v>
      </c>
      <c r="O140" s="1">
        <v>36.954106000000003</v>
      </c>
      <c r="P140" s="1">
        <v>10.4</v>
      </c>
      <c r="Q140" s="3">
        <v>1.92</v>
      </c>
      <c r="R140" s="1">
        <v>6.8285999999999998</v>
      </c>
      <c r="S140" s="1">
        <v>99.331299999999999</v>
      </c>
      <c r="T140" s="1">
        <v>16.001999999999999</v>
      </c>
    </row>
    <row r="141" spans="1:20">
      <c r="A141" s="1" t="s">
        <v>916</v>
      </c>
      <c r="B141" s="1" t="s">
        <v>917</v>
      </c>
      <c r="C141" s="1" t="s">
        <v>918</v>
      </c>
      <c r="D141" s="1" t="s">
        <v>919</v>
      </c>
      <c r="E141" s="1" t="s">
        <v>920</v>
      </c>
      <c r="F141" s="1" t="s">
        <v>514</v>
      </c>
      <c r="G141" s="1" t="s">
        <v>105</v>
      </c>
      <c r="H141" s="1" t="s">
        <v>27</v>
      </c>
      <c r="I141" s="1">
        <v>237</v>
      </c>
      <c r="J141" s="1" t="s">
        <v>22</v>
      </c>
      <c r="K141" s="1" t="s">
        <v>22</v>
      </c>
      <c r="L141" s="1">
        <v>2019</v>
      </c>
      <c r="M141" s="1">
        <v>71</v>
      </c>
      <c r="N141" s="1" t="s">
        <v>921</v>
      </c>
      <c r="O141" s="1">
        <v>32.711806000000003</v>
      </c>
      <c r="P141" s="1">
        <v>20.84</v>
      </c>
      <c r="Q141" s="3">
        <v>2.17</v>
      </c>
      <c r="R141" s="1">
        <v>3.4068999999999998</v>
      </c>
      <c r="S141" s="1">
        <v>95.650199999999998</v>
      </c>
      <c r="T141" s="1">
        <v>5.7779999999999996</v>
      </c>
    </row>
    <row r="142" spans="1:20">
      <c r="A142" s="1" t="s">
        <v>922</v>
      </c>
      <c r="B142" s="1" t="s">
        <v>923</v>
      </c>
      <c r="C142" s="1" t="s">
        <v>22</v>
      </c>
      <c r="D142" s="1" t="s">
        <v>924</v>
      </c>
      <c r="E142" s="1" t="s">
        <v>925</v>
      </c>
      <c r="F142" s="1" t="s">
        <v>220</v>
      </c>
      <c r="G142" s="1" t="s">
        <v>26</v>
      </c>
      <c r="H142" s="1" t="s">
        <v>27</v>
      </c>
      <c r="I142" s="1">
        <v>12</v>
      </c>
      <c r="J142" s="1">
        <v>1</v>
      </c>
      <c r="K142" s="1" t="s">
        <v>926</v>
      </c>
      <c r="L142" s="1">
        <v>2016</v>
      </c>
      <c r="M142" s="1">
        <v>71</v>
      </c>
      <c r="N142" s="1" t="s">
        <v>927</v>
      </c>
      <c r="O142" s="1">
        <v>52.516128999999999</v>
      </c>
      <c r="P142" s="1">
        <v>23.38</v>
      </c>
      <c r="Q142" s="3">
        <v>1.35</v>
      </c>
      <c r="R142" s="1">
        <v>3.0369999999999999</v>
      </c>
      <c r="S142" s="1">
        <v>93.791399999999996</v>
      </c>
      <c r="T142" s="1">
        <v>6.7640000000000002</v>
      </c>
    </row>
    <row r="143" spans="1:20">
      <c r="A143" s="1" t="s">
        <v>928</v>
      </c>
      <c r="B143" s="1" t="s">
        <v>929</v>
      </c>
      <c r="C143" s="1" t="s">
        <v>22</v>
      </c>
      <c r="D143" s="1" t="s">
        <v>930</v>
      </c>
      <c r="E143" s="1" t="s">
        <v>931</v>
      </c>
      <c r="F143" s="1" t="s">
        <v>932</v>
      </c>
      <c r="G143" s="1" t="s">
        <v>49</v>
      </c>
      <c r="H143" s="1" t="s">
        <v>27</v>
      </c>
      <c r="I143" s="1">
        <v>10</v>
      </c>
      <c r="J143" s="1">
        <v>3</v>
      </c>
      <c r="K143" s="1" t="s">
        <v>933</v>
      </c>
      <c r="L143" s="1">
        <v>2016</v>
      </c>
      <c r="M143" s="1">
        <v>71</v>
      </c>
      <c r="N143" s="1" t="s">
        <v>934</v>
      </c>
      <c r="O143" s="1">
        <v>30.518796999999999</v>
      </c>
      <c r="P143" s="1">
        <v>22.66</v>
      </c>
      <c r="Q143" s="3">
        <v>2.33</v>
      </c>
      <c r="R143" s="1">
        <v>3.1333000000000002</v>
      </c>
      <c r="S143" s="1">
        <v>94.012600000000006</v>
      </c>
      <c r="T143" s="1">
        <v>3.8820000000000001</v>
      </c>
    </row>
    <row r="144" spans="1:20">
      <c r="A144" s="1" t="s">
        <v>935</v>
      </c>
      <c r="B144" s="1" t="s">
        <v>936</v>
      </c>
      <c r="C144" s="1" t="s">
        <v>22</v>
      </c>
      <c r="D144" s="1" t="s">
        <v>937</v>
      </c>
      <c r="E144" s="1" t="s">
        <v>938</v>
      </c>
      <c r="F144" s="1" t="s">
        <v>939</v>
      </c>
      <c r="G144" s="1" t="s">
        <v>35</v>
      </c>
      <c r="H144" s="1" t="s">
        <v>27</v>
      </c>
      <c r="I144" s="1">
        <v>635</v>
      </c>
      <c r="J144" s="1" t="s">
        <v>22</v>
      </c>
      <c r="K144" s="1" t="s">
        <v>22</v>
      </c>
      <c r="L144" s="1">
        <v>2021</v>
      </c>
      <c r="M144" s="1">
        <v>70</v>
      </c>
      <c r="N144" s="1" t="s">
        <v>940</v>
      </c>
      <c r="O144" s="1">
        <v>24.214645999999998</v>
      </c>
      <c r="P144" s="1">
        <v>11.69</v>
      </c>
      <c r="Q144" s="3">
        <v>2.89</v>
      </c>
      <c r="R144" s="1">
        <v>5.9856999999999996</v>
      </c>
      <c r="S144" s="1">
        <v>98.515000000000001</v>
      </c>
      <c r="T144" s="1">
        <v>10.53</v>
      </c>
    </row>
    <row r="145" spans="1:20">
      <c r="A145" s="1" t="s">
        <v>941</v>
      </c>
      <c r="B145" s="1" t="s">
        <v>942</v>
      </c>
      <c r="C145" s="1" t="s">
        <v>22</v>
      </c>
      <c r="D145" s="1" t="s">
        <v>943</v>
      </c>
      <c r="E145" s="1" t="s">
        <v>944</v>
      </c>
      <c r="F145" s="1" t="s">
        <v>227</v>
      </c>
      <c r="G145" s="1" t="s">
        <v>89</v>
      </c>
      <c r="H145" s="1" t="s">
        <v>27</v>
      </c>
      <c r="I145" s="1">
        <v>358</v>
      </c>
      <c r="J145" s="1" t="s">
        <v>22</v>
      </c>
      <c r="K145" s="1" t="s">
        <v>945</v>
      </c>
      <c r="L145" s="1">
        <v>2015</v>
      </c>
      <c r="M145" s="1">
        <v>70</v>
      </c>
      <c r="N145" s="1" t="s">
        <v>946</v>
      </c>
      <c r="O145" s="1">
        <v>32.724926000000004</v>
      </c>
      <c r="P145" s="1">
        <v>35.590000000000003</v>
      </c>
      <c r="Q145" s="3">
        <v>2.14</v>
      </c>
      <c r="R145" s="1">
        <v>1.9671000000000001</v>
      </c>
      <c r="S145" s="1">
        <v>87.977800000000002</v>
      </c>
      <c r="T145" s="1">
        <v>3.15</v>
      </c>
    </row>
    <row r="146" spans="1:20">
      <c r="A146" s="1" t="s">
        <v>947</v>
      </c>
      <c r="B146" s="1" t="s">
        <v>948</v>
      </c>
      <c r="C146" s="1" t="s">
        <v>949</v>
      </c>
      <c r="D146" s="1" t="s">
        <v>950</v>
      </c>
      <c r="E146" s="1" t="s">
        <v>951</v>
      </c>
      <c r="F146" s="1" t="s">
        <v>104</v>
      </c>
      <c r="G146" s="1" t="s">
        <v>105</v>
      </c>
      <c r="H146" s="1" t="s">
        <v>27</v>
      </c>
      <c r="I146" s="1">
        <v>690</v>
      </c>
      <c r="J146" s="1" t="s">
        <v>22</v>
      </c>
      <c r="K146" s="1" t="s">
        <v>952</v>
      </c>
      <c r="L146" s="1">
        <v>2019</v>
      </c>
      <c r="M146" s="1">
        <v>70</v>
      </c>
      <c r="N146" s="1" t="s">
        <v>953</v>
      </c>
      <c r="O146" s="1">
        <v>36.904274999999998</v>
      </c>
      <c r="P146" s="1">
        <v>20.84</v>
      </c>
      <c r="Q146" s="3">
        <v>1.9</v>
      </c>
      <c r="R146" s="1">
        <v>3.3589000000000002</v>
      </c>
      <c r="S146" s="1">
        <v>95.526499999999999</v>
      </c>
      <c r="T146" s="1">
        <v>6.5510000000000002</v>
      </c>
    </row>
    <row r="147" spans="1:20">
      <c r="A147" s="1" t="s">
        <v>954</v>
      </c>
      <c r="B147" s="1" t="s">
        <v>955</v>
      </c>
      <c r="C147" s="1" t="s">
        <v>22</v>
      </c>
      <c r="D147" s="1" t="s">
        <v>956</v>
      </c>
      <c r="E147" s="1" t="s">
        <v>957</v>
      </c>
      <c r="F147" s="1" t="s">
        <v>958</v>
      </c>
      <c r="G147" s="1" t="s">
        <v>105</v>
      </c>
      <c r="H147" s="1" t="s">
        <v>27</v>
      </c>
      <c r="I147" s="1">
        <v>6</v>
      </c>
      <c r="J147" s="1">
        <v>8</v>
      </c>
      <c r="K147" s="1" t="s">
        <v>959</v>
      </c>
      <c r="L147" s="1">
        <v>2019</v>
      </c>
      <c r="M147" s="1">
        <v>69</v>
      </c>
      <c r="N147" s="1" t="s">
        <v>960</v>
      </c>
      <c r="O147" s="1">
        <v>33.890976999999999</v>
      </c>
      <c r="P147" s="1">
        <v>20.84</v>
      </c>
      <c r="Q147" s="3">
        <v>2.04</v>
      </c>
      <c r="R147" s="1">
        <v>3.3109000000000002</v>
      </c>
      <c r="S147" s="1">
        <v>95.403899999999993</v>
      </c>
      <c r="T147" s="1">
        <v>7.6829999999999998</v>
      </c>
    </row>
    <row r="148" spans="1:20">
      <c r="A148" s="1" t="s">
        <v>961</v>
      </c>
      <c r="B148" s="1" t="s">
        <v>962</v>
      </c>
      <c r="C148" s="1" t="s">
        <v>22</v>
      </c>
      <c r="D148" s="1" t="s">
        <v>963</v>
      </c>
      <c r="E148" s="1" t="s">
        <v>964</v>
      </c>
      <c r="F148" s="1" t="s">
        <v>802</v>
      </c>
      <c r="G148" s="1" t="s">
        <v>49</v>
      </c>
      <c r="H148" s="1" t="s">
        <v>27</v>
      </c>
      <c r="I148" s="1">
        <v>59</v>
      </c>
      <c r="J148" s="1" t="s">
        <v>22</v>
      </c>
      <c r="K148" s="2">
        <v>45395</v>
      </c>
      <c r="L148" s="1">
        <v>2016</v>
      </c>
      <c r="M148" s="1">
        <v>68</v>
      </c>
      <c r="N148" s="1" t="s">
        <v>965</v>
      </c>
      <c r="O148" s="1">
        <v>26.139303000000002</v>
      </c>
      <c r="P148" s="1">
        <v>22.66</v>
      </c>
      <c r="Q148" s="3">
        <v>2.6</v>
      </c>
      <c r="R148" s="1">
        <v>3.0009000000000001</v>
      </c>
      <c r="S148" s="1">
        <v>93.640500000000003</v>
      </c>
      <c r="T148" s="1">
        <v>3.5</v>
      </c>
    </row>
    <row r="149" spans="1:20">
      <c r="A149" s="1" t="s">
        <v>966</v>
      </c>
      <c r="B149" s="1" t="s">
        <v>967</v>
      </c>
      <c r="C149" s="1" t="s">
        <v>22</v>
      </c>
      <c r="D149" s="1" t="s">
        <v>968</v>
      </c>
      <c r="E149" s="1" t="s">
        <v>969</v>
      </c>
      <c r="F149" s="1" t="s">
        <v>220</v>
      </c>
      <c r="G149" s="1" t="s">
        <v>26</v>
      </c>
      <c r="H149" s="1" t="s">
        <v>27</v>
      </c>
      <c r="I149" s="1">
        <v>10</v>
      </c>
      <c r="J149" s="1">
        <v>1</v>
      </c>
      <c r="K149" s="1" t="s">
        <v>970</v>
      </c>
      <c r="L149" s="1">
        <v>2014</v>
      </c>
      <c r="M149" s="1">
        <v>67</v>
      </c>
      <c r="N149" s="1" t="s">
        <v>971</v>
      </c>
      <c r="O149" s="1">
        <v>87.216813999999999</v>
      </c>
      <c r="P149" s="1">
        <v>25.13</v>
      </c>
      <c r="Q149" s="3">
        <v>0.77</v>
      </c>
      <c r="R149" s="1">
        <v>2.6661999999999999</v>
      </c>
      <c r="S149" s="1">
        <v>91.759799999999998</v>
      </c>
      <c r="T149" s="1" t="s">
        <v>22</v>
      </c>
    </row>
    <row r="150" spans="1:20">
      <c r="A150" s="1" t="s">
        <v>972</v>
      </c>
      <c r="B150" s="1" t="s">
        <v>973</v>
      </c>
      <c r="C150" s="1" t="s">
        <v>22</v>
      </c>
      <c r="D150" s="1" t="s">
        <v>974</v>
      </c>
      <c r="E150" s="1" t="s">
        <v>975</v>
      </c>
      <c r="F150" s="1" t="s">
        <v>976</v>
      </c>
      <c r="G150" s="1" t="s">
        <v>89</v>
      </c>
      <c r="H150" s="1" t="s">
        <v>106</v>
      </c>
      <c r="I150" s="1">
        <v>3</v>
      </c>
      <c r="J150" s="1">
        <v>5</v>
      </c>
      <c r="K150" s="1" t="s">
        <v>977</v>
      </c>
      <c r="L150" s="1">
        <v>2021</v>
      </c>
      <c r="M150" s="1">
        <v>67</v>
      </c>
      <c r="N150" s="1" t="s">
        <v>978</v>
      </c>
      <c r="O150" s="1">
        <v>46.823529000000001</v>
      </c>
      <c r="P150" s="1">
        <v>43.84</v>
      </c>
      <c r="Q150" s="3">
        <v>1.43</v>
      </c>
      <c r="R150" s="1">
        <v>1.5285</v>
      </c>
      <c r="S150" s="1">
        <v>82.090199999999996</v>
      </c>
      <c r="T150" s="1">
        <v>11.17</v>
      </c>
    </row>
    <row r="151" spans="1:20">
      <c r="A151" s="1" t="s">
        <v>979</v>
      </c>
      <c r="B151" s="1" t="s">
        <v>980</v>
      </c>
      <c r="C151" s="1" t="s">
        <v>981</v>
      </c>
      <c r="D151" s="1" t="s">
        <v>982</v>
      </c>
      <c r="E151" s="1" t="s">
        <v>983</v>
      </c>
      <c r="F151" s="1" t="s">
        <v>263</v>
      </c>
      <c r="G151" s="1" t="s">
        <v>26</v>
      </c>
      <c r="H151" s="1" t="s">
        <v>27</v>
      </c>
      <c r="I151" s="1">
        <v>392</v>
      </c>
      <c r="J151" s="1" t="s">
        <v>22</v>
      </c>
      <c r="K151" s="1" t="s">
        <v>22</v>
      </c>
      <c r="L151" s="1">
        <v>2020</v>
      </c>
      <c r="M151" s="1">
        <v>66</v>
      </c>
      <c r="N151" s="1" t="s">
        <v>984</v>
      </c>
      <c r="O151" s="1">
        <v>48.433526000000001</v>
      </c>
      <c r="P151" s="1">
        <v>15.93</v>
      </c>
      <c r="Q151" s="3">
        <v>1.36</v>
      </c>
      <c r="R151" s="1">
        <v>4.1425999999999998</v>
      </c>
      <c r="S151" s="1">
        <v>96.644499999999994</v>
      </c>
      <c r="T151" s="1">
        <v>10.587999999999999</v>
      </c>
    </row>
    <row r="152" spans="1:20">
      <c r="A152" s="1" t="s">
        <v>985</v>
      </c>
      <c r="B152" s="1" t="s">
        <v>986</v>
      </c>
      <c r="C152" s="1" t="s">
        <v>987</v>
      </c>
      <c r="D152" s="1" t="s">
        <v>988</v>
      </c>
      <c r="E152" s="1" t="s">
        <v>989</v>
      </c>
      <c r="F152" s="1" t="s">
        <v>893</v>
      </c>
      <c r="G152" s="1" t="s">
        <v>26</v>
      </c>
      <c r="H152" s="1" t="s">
        <v>27</v>
      </c>
      <c r="I152" s="1">
        <v>43</v>
      </c>
      <c r="J152" s="1">
        <v>7</v>
      </c>
      <c r="K152" s="1" t="s">
        <v>990</v>
      </c>
      <c r="L152" s="1">
        <v>2021</v>
      </c>
      <c r="M152" s="1">
        <v>66</v>
      </c>
      <c r="N152" s="1" t="s">
        <v>991</v>
      </c>
      <c r="O152" s="1">
        <v>70.501617999999993</v>
      </c>
      <c r="P152" s="1">
        <v>12</v>
      </c>
      <c r="Q152" s="3">
        <v>0.94</v>
      </c>
      <c r="R152" s="1">
        <v>5.4996</v>
      </c>
      <c r="S152" s="1">
        <v>98.132400000000004</v>
      </c>
      <c r="T152" s="1">
        <v>24.314</v>
      </c>
    </row>
    <row r="153" spans="1:20">
      <c r="A153" s="1" t="s">
        <v>992</v>
      </c>
      <c r="B153" s="1" t="s">
        <v>993</v>
      </c>
      <c r="C153" s="1" t="s">
        <v>994</v>
      </c>
      <c r="D153" s="1" t="s">
        <v>995</v>
      </c>
      <c r="E153" s="1" t="s">
        <v>996</v>
      </c>
      <c r="F153" s="1" t="s">
        <v>104</v>
      </c>
      <c r="G153" s="1" t="s">
        <v>105</v>
      </c>
      <c r="H153" s="1" t="s">
        <v>27</v>
      </c>
      <c r="I153" s="1">
        <v>706</v>
      </c>
      <c r="J153" s="1" t="s">
        <v>22</v>
      </c>
      <c r="K153" s="1" t="s">
        <v>22</v>
      </c>
      <c r="L153" s="1">
        <v>2020</v>
      </c>
      <c r="M153" s="1">
        <v>66</v>
      </c>
      <c r="N153" s="1" t="s">
        <v>997</v>
      </c>
      <c r="O153" s="1">
        <v>33.681234000000003</v>
      </c>
      <c r="P153" s="1">
        <v>17.27</v>
      </c>
      <c r="Q153" s="3">
        <v>1.96</v>
      </c>
      <c r="R153" s="1">
        <v>3.8214999999999999</v>
      </c>
      <c r="S153" s="1">
        <v>96.326400000000007</v>
      </c>
      <c r="T153" s="1">
        <v>7.9630000000000001</v>
      </c>
    </row>
    <row r="154" spans="1:20">
      <c r="A154" s="1" t="s">
        <v>998</v>
      </c>
      <c r="B154" s="1" t="s">
        <v>999</v>
      </c>
      <c r="C154" s="1" t="s">
        <v>22</v>
      </c>
      <c r="D154" s="1" t="s">
        <v>1000</v>
      </c>
      <c r="E154" s="1" t="s">
        <v>1001</v>
      </c>
      <c r="F154" s="1" t="s">
        <v>1002</v>
      </c>
      <c r="G154" s="1" t="s">
        <v>105</v>
      </c>
      <c r="H154" s="1" t="s">
        <v>27</v>
      </c>
      <c r="I154" s="1">
        <v>12</v>
      </c>
      <c r="J154" s="1">
        <v>16</v>
      </c>
      <c r="K154" s="1" t="s">
        <v>22</v>
      </c>
      <c r="L154" s="1">
        <v>2020</v>
      </c>
      <c r="M154" s="1">
        <v>65</v>
      </c>
      <c r="N154" s="1" t="s">
        <v>1003</v>
      </c>
      <c r="O154" s="1">
        <v>11.311161999999999</v>
      </c>
      <c r="P154" s="1">
        <v>17.27</v>
      </c>
      <c r="Q154" s="3">
        <v>5.75</v>
      </c>
      <c r="R154" s="1">
        <v>3.7635999999999998</v>
      </c>
      <c r="S154" s="1">
        <v>96.227199999999996</v>
      </c>
      <c r="T154" s="1">
        <v>3.2509999999999999</v>
      </c>
    </row>
    <row r="155" spans="1:20">
      <c r="A155" s="1" t="s">
        <v>1004</v>
      </c>
      <c r="B155" s="1" t="s">
        <v>1005</v>
      </c>
      <c r="C155" s="1" t="s">
        <v>22</v>
      </c>
      <c r="D155" s="1" t="s">
        <v>1006</v>
      </c>
      <c r="E155" s="1" t="s">
        <v>1007</v>
      </c>
      <c r="F155" s="1" t="s">
        <v>1008</v>
      </c>
      <c r="G155" s="1" t="s">
        <v>49</v>
      </c>
      <c r="H155" s="1" t="s">
        <v>27</v>
      </c>
      <c r="I155" s="1">
        <v>74</v>
      </c>
      <c r="J155" s="1">
        <v>10</v>
      </c>
      <c r="K155" s="1" t="s">
        <v>1009</v>
      </c>
      <c r="L155" s="1">
        <v>2018</v>
      </c>
      <c r="M155" s="1">
        <v>65</v>
      </c>
      <c r="N155" s="1" t="s">
        <v>1010</v>
      </c>
      <c r="O155" s="1">
        <v>12.136075999999999</v>
      </c>
      <c r="P155" s="1">
        <v>20.72</v>
      </c>
      <c r="Q155" s="3">
        <v>5.36</v>
      </c>
      <c r="R155" s="1">
        <v>3.1375000000000002</v>
      </c>
      <c r="S155" s="1">
        <v>93.842699999999994</v>
      </c>
      <c r="T155" s="1">
        <v>2.157</v>
      </c>
    </row>
    <row r="156" spans="1:20">
      <c r="A156" s="1" t="s">
        <v>1011</v>
      </c>
      <c r="B156" s="1" t="s">
        <v>1012</v>
      </c>
      <c r="C156" s="1" t="s">
        <v>22</v>
      </c>
      <c r="D156" s="1" t="s">
        <v>1013</v>
      </c>
      <c r="E156" s="1" t="s">
        <v>1014</v>
      </c>
      <c r="F156" s="1" t="s">
        <v>455</v>
      </c>
      <c r="G156" s="1" t="s">
        <v>49</v>
      </c>
      <c r="H156" s="1" t="s">
        <v>27</v>
      </c>
      <c r="I156" s="1">
        <v>53</v>
      </c>
      <c r="J156" s="1">
        <v>1</v>
      </c>
      <c r="K156" s="1" t="s">
        <v>1015</v>
      </c>
      <c r="L156" s="1">
        <v>2015</v>
      </c>
      <c r="M156" s="1">
        <v>65</v>
      </c>
      <c r="N156" s="1" t="s">
        <v>1016</v>
      </c>
      <c r="O156" s="1">
        <v>81.879085000000003</v>
      </c>
      <c r="P156" s="1">
        <v>24.54</v>
      </c>
      <c r="Q156" s="3">
        <v>0.79</v>
      </c>
      <c r="R156" s="1">
        <v>2.649</v>
      </c>
      <c r="S156" s="1">
        <v>92.584900000000005</v>
      </c>
      <c r="T156" s="1">
        <v>5.125</v>
      </c>
    </row>
    <row r="157" spans="1:20">
      <c r="A157" s="1" t="s">
        <v>1017</v>
      </c>
      <c r="B157" s="1" t="s">
        <v>1018</v>
      </c>
      <c r="C157" s="1" t="s">
        <v>22</v>
      </c>
      <c r="D157" s="1" t="s">
        <v>1019</v>
      </c>
      <c r="E157" s="1" t="s">
        <v>1020</v>
      </c>
      <c r="F157" s="1" t="s">
        <v>1021</v>
      </c>
      <c r="G157" s="1" t="s">
        <v>49</v>
      </c>
      <c r="H157" s="1" t="s">
        <v>27</v>
      </c>
      <c r="I157" s="1">
        <v>64</v>
      </c>
      <c r="J157" s="1">
        <v>7</v>
      </c>
      <c r="K157" s="1" t="s">
        <v>1022</v>
      </c>
      <c r="L157" s="1">
        <v>2015</v>
      </c>
      <c r="M157" s="1">
        <v>65</v>
      </c>
      <c r="N157" s="1" t="s">
        <v>1023</v>
      </c>
      <c r="O157" s="1">
        <v>28.478570999999999</v>
      </c>
      <c r="P157" s="1">
        <v>24.54</v>
      </c>
      <c r="Q157" s="3">
        <v>2.2799999999999998</v>
      </c>
      <c r="R157" s="1">
        <v>2.649</v>
      </c>
      <c r="S157" s="1">
        <v>92.584900000000005</v>
      </c>
      <c r="T157" s="1">
        <v>1.7230000000000001</v>
      </c>
    </row>
    <row r="158" spans="1:20">
      <c r="A158" s="1" t="s">
        <v>1024</v>
      </c>
      <c r="B158" s="1" t="s">
        <v>1025</v>
      </c>
      <c r="C158" s="1" t="s">
        <v>1026</v>
      </c>
      <c r="D158" s="1" t="s">
        <v>1027</v>
      </c>
      <c r="E158" s="1" t="s">
        <v>1028</v>
      </c>
      <c r="F158" s="1" t="s">
        <v>638</v>
      </c>
      <c r="G158" s="1" t="s">
        <v>35</v>
      </c>
      <c r="H158" s="1" t="s">
        <v>27</v>
      </c>
      <c r="I158" s="1">
        <v>579</v>
      </c>
      <c r="J158" s="1" t="s">
        <v>22</v>
      </c>
      <c r="K158" s="1" t="s">
        <v>1029</v>
      </c>
      <c r="L158" s="1">
        <v>2020</v>
      </c>
      <c r="M158" s="1">
        <v>64</v>
      </c>
      <c r="N158" s="1" t="s">
        <v>1030</v>
      </c>
      <c r="O158" s="1">
        <v>33.388618000000001</v>
      </c>
      <c r="P158" s="1">
        <v>16.14</v>
      </c>
      <c r="Q158" s="3">
        <v>1.92</v>
      </c>
      <c r="R158" s="1">
        <v>3.9649999999999999</v>
      </c>
      <c r="S158" s="1">
        <v>96.657200000000003</v>
      </c>
      <c r="T158" s="1">
        <v>8.1280000000000001</v>
      </c>
    </row>
    <row r="159" spans="1:20">
      <c r="A159" s="1" t="s">
        <v>1031</v>
      </c>
      <c r="B159" s="1" t="s">
        <v>1032</v>
      </c>
      <c r="C159" s="1" t="s">
        <v>1033</v>
      </c>
      <c r="D159" s="1" t="s">
        <v>1034</v>
      </c>
      <c r="E159" s="1" t="s">
        <v>1035</v>
      </c>
      <c r="F159" s="1" t="s">
        <v>263</v>
      </c>
      <c r="G159" s="1" t="s">
        <v>26</v>
      </c>
      <c r="H159" s="1" t="s">
        <v>27</v>
      </c>
      <c r="I159" s="1">
        <v>392</v>
      </c>
      <c r="J159" s="1" t="s">
        <v>22</v>
      </c>
      <c r="K159" s="1" t="s">
        <v>22</v>
      </c>
      <c r="L159" s="1">
        <v>2020</v>
      </c>
      <c r="M159" s="1">
        <v>64</v>
      </c>
      <c r="N159" s="1" t="s">
        <v>1036</v>
      </c>
      <c r="O159" s="1">
        <v>48.433526000000001</v>
      </c>
      <c r="P159" s="1">
        <v>15.93</v>
      </c>
      <c r="Q159" s="3">
        <v>1.32</v>
      </c>
      <c r="R159" s="1">
        <v>4.0171000000000001</v>
      </c>
      <c r="S159" s="1">
        <v>96.424700000000001</v>
      </c>
      <c r="T159" s="1">
        <v>10.587999999999999</v>
      </c>
    </row>
    <row r="160" spans="1:20">
      <c r="A160" s="1" t="s">
        <v>1037</v>
      </c>
      <c r="B160" s="1" t="s">
        <v>1038</v>
      </c>
      <c r="C160" s="1" t="s">
        <v>1039</v>
      </c>
      <c r="D160" s="1" t="s">
        <v>1040</v>
      </c>
      <c r="E160" s="1" t="s">
        <v>1041</v>
      </c>
      <c r="F160" s="1" t="s">
        <v>1042</v>
      </c>
      <c r="G160" s="1" t="s">
        <v>1043</v>
      </c>
      <c r="H160" s="1" t="s">
        <v>27</v>
      </c>
      <c r="I160" s="1">
        <v>12</v>
      </c>
      <c r="J160" s="1" t="s">
        <v>22</v>
      </c>
      <c r="K160" s="1" t="s">
        <v>22</v>
      </c>
      <c r="L160" s="1">
        <v>2021</v>
      </c>
      <c r="M160" s="1">
        <v>64</v>
      </c>
      <c r="N160" s="1" t="s">
        <v>1044</v>
      </c>
      <c r="O160" s="1">
        <v>10.516862</v>
      </c>
      <c r="P160" s="1">
        <v>6.54</v>
      </c>
      <c r="Q160" s="3">
        <v>6.09</v>
      </c>
      <c r="R160" s="1">
        <v>9.7828999999999997</v>
      </c>
      <c r="S160" s="1">
        <v>99.676000000000002</v>
      </c>
      <c r="T160" s="1">
        <v>6.6269999999999998</v>
      </c>
    </row>
    <row r="161" spans="1:20">
      <c r="A161" s="1" t="s">
        <v>1045</v>
      </c>
      <c r="B161" s="1" t="s">
        <v>1046</v>
      </c>
      <c r="C161" s="1" t="s">
        <v>1047</v>
      </c>
      <c r="D161" s="1" t="s">
        <v>1048</v>
      </c>
      <c r="E161" s="1" t="s">
        <v>1049</v>
      </c>
      <c r="F161" s="1" t="s">
        <v>638</v>
      </c>
      <c r="G161" s="1" t="s">
        <v>35</v>
      </c>
      <c r="H161" s="1" t="s">
        <v>27</v>
      </c>
      <c r="I161" s="1">
        <v>571</v>
      </c>
      <c r="J161" s="1" t="s">
        <v>22</v>
      </c>
      <c r="K161" s="1" t="s">
        <v>1050</v>
      </c>
      <c r="L161" s="1">
        <v>2020</v>
      </c>
      <c r="M161" s="1">
        <v>64</v>
      </c>
      <c r="N161" s="1" t="s">
        <v>1051</v>
      </c>
      <c r="O161" s="1">
        <v>33.388618000000001</v>
      </c>
      <c r="P161" s="1">
        <v>16.14</v>
      </c>
      <c r="Q161" s="3">
        <v>1.92</v>
      </c>
      <c r="R161" s="1">
        <v>3.9649999999999999</v>
      </c>
      <c r="S161" s="1">
        <v>96.657200000000003</v>
      </c>
      <c r="T161" s="1">
        <v>8.1280000000000001</v>
      </c>
    </row>
    <row r="162" spans="1:20">
      <c r="A162" s="1" t="s">
        <v>1052</v>
      </c>
      <c r="B162" s="1" t="s">
        <v>1053</v>
      </c>
      <c r="C162" s="1" t="s">
        <v>22</v>
      </c>
      <c r="D162" s="1" t="s">
        <v>1054</v>
      </c>
      <c r="E162" s="1" t="s">
        <v>1055</v>
      </c>
      <c r="F162" s="1" t="s">
        <v>1056</v>
      </c>
      <c r="G162" s="1" t="s">
        <v>89</v>
      </c>
      <c r="H162" s="1" t="s">
        <v>27</v>
      </c>
      <c r="I162" s="1">
        <v>694</v>
      </c>
      <c r="J162" s="1" t="s">
        <v>22</v>
      </c>
      <c r="K162" s="1" t="s">
        <v>1057</v>
      </c>
      <c r="L162" s="1">
        <v>2017</v>
      </c>
      <c r="M162" s="1">
        <v>64</v>
      </c>
      <c r="N162" s="1" t="s">
        <v>1058</v>
      </c>
      <c r="O162" s="1">
        <v>27.017581</v>
      </c>
      <c r="P162" s="1">
        <v>32.21</v>
      </c>
      <c r="Q162" s="3">
        <v>2.37</v>
      </c>
      <c r="R162" s="1">
        <v>1.9870000000000001</v>
      </c>
      <c r="S162" s="1">
        <v>87.997699999999995</v>
      </c>
      <c r="T162" s="1">
        <v>3.7789999999999999</v>
      </c>
    </row>
    <row r="163" spans="1:20">
      <c r="A163" s="1" t="s">
        <v>1059</v>
      </c>
      <c r="B163" s="1" t="s">
        <v>1060</v>
      </c>
      <c r="C163" s="1" t="s">
        <v>22</v>
      </c>
      <c r="D163" s="1" t="s">
        <v>1061</v>
      </c>
      <c r="E163" s="1" t="s">
        <v>1062</v>
      </c>
      <c r="F163" s="1" t="s">
        <v>25</v>
      </c>
      <c r="G163" s="1" t="s">
        <v>26</v>
      </c>
      <c r="H163" s="1" t="s">
        <v>27</v>
      </c>
      <c r="I163" s="1">
        <v>4</v>
      </c>
      <c r="J163" s="1" t="s">
        <v>22</v>
      </c>
      <c r="K163" s="1" t="s">
        <v>1063</v>
      </c>
      <c r="L163" s="1">
        <v>2016</v>
      </c>
      <c r="M163" s="1">
        <v>63</v>
      </c>
      <c r="N163" s="1" t="s">
        <v>1064</v>
      </c>
      <c r="O163" s="1">
        <v>38.111111000000001</v>
      </c>
      <c r="P163" s="1">
        <v>23.38</v>
      </c>
      <c r="Q163" s="3">
        <v>1.65</v>
      </c>
      <c r="R163" s="1">
        <v>2.6947999999999999</v>
      </c>
      <c r="S163" s="1">
        <v>92.245099999999994</v>
      </c>
      <c r="T163" s="1">
        <v>3.2440000000000002</v>
      </c>
    </row>
    <row r="164" spans="1:20">
      <c r="A164" s="1" t="s">
        <v>1065</v>
      </c>
      <c r="B164" s="1" t="s">
        <v>1066</v>
      </c>
      <c r="C164" s="1" t="s">
        <v>1067</v>
      </c>
      <c r="D164" s="1" t="s">
        <v>1068</v>
      </c>
      <c r="E164" s="1" t="s">
        <v>1069</v>
      </c>
      <c r="F164" s="1" t="s">
        <v>263</v>
      </c>
      <c r="G164" s="1" t="s">
        <v>26</v>
      </c>
      <c r="H164" s="1" t="s">
        <v>27</v>
      </c>
      <c r="I164" s="1">
        <v>423</v>
      </c>
      <c r="J164" s="1" t="s">
        <v>22</v>
      </c>
      <c r="K164" s="1" t="s">
        <v>22</v>
      </c>
      <c r="L164" s="1">
        <v>2021</v>
      </c>
      <c r="M164" s="1">
        <v>62</v>
      </c>
      <c r="N164" s="1" t="s">
        <v>1070</v>
      </c>
      <c r="O164" s="1">
        <v>32.923639999999999</v>
      </c>
      <c r="P164" s="1">
        <v>12</v>
      </c>
      <c r="Q164" s="3">
        <v>1.88</v>
      </c>
      <c r="R164" s="1">
        <v>5.1662999999999997</v>
      </c>
      <c r="S164" s="1">
        <v>97.835899999999995</v>
      </c>
      <c r="T164" s="1">
        <v>14.224</v>
      </c>
    </row>
    <row r="165" spans="1:20">
      <c r="A165" s="1" t="s">
        <v>1071</v>
      </c>
      <c r="B165" s="1" t="s">
        <v>1072</v>
      </c>
      <c r="C165" s="1" t="s">
        <v>1073</v>
      </c>
      <c r="D165" s="1" t="s">
        <v>1074</v>
      </c>
      <c r="E165" s="1" t="s">
        <v>1075</v>
      </c>
      <c r="F165" s="1" t="s">
        <v>104</v>
      </c>
      <c r="G165" s="1" t="s">
        <v>105</v>
      </c>
      <c r="H165" s="1" t="s">
        <v>106</v>
      </c>
      <c r="I165" s="1">
        <v>757</v>
      </c>
      <c r="J165" s="1" t="s">
        <v>22</v>
      </c>
      <c r="K165" s="1" t="s">
        <v>22</v>
      </c>
      <c r="L165" s="1">
        <v>2021</v>
      </c>
      <c r="M165" s="1">
        <v>62</v>
      </c>
      <c r="N165" s="1" t="s">
        <v>1076</v>
      </c>
      <c r="O165" s="1">
        <v>57.654254999999999</v>
      </c>
      <c r="P165" s="1">
        <v>30.18</v>
      </c>
      <c r="Q165" s="3">
        <v>1.08</v>
      </c>
      <c r="R165" s="1">
        <v>2.0539999999999998</v>
      </c>
      <c r="S165" s="1">
        <v>87.982799999999997</v>
      </c>
      <c r="T165" s="1">
        <v>10.754</v>
      </c>
    </row>
    <row r="166" spans="1:20">
      <c r="A166" s="1" t="s">
        <v>1077</v>
      </c>
      <c r="B166" s="1" t="s">
        <v>1078</v>
      </c>
      <c r="C166" s="1" t="s">
        <v>22</v>
      </c>
      <c r="D166" s="1" t="s">
        <v>1079</v>
      </c>
      <c r="E166" s="1" t="s">
        <v>1080</v>
      </c>
      <c r="F166" s="1" t="s">
        <v>1081</v>
      </c>
      <c r="G166" s="1" t="s">
        <v>105</v>
      </c>
      <c r="H166" s="1" t="s">
        <v>106</v>
      </c>
      <c r="I166" s="1">
        <v>53</v>
      </c>
      <c r="J166" s="1">
        <v>13</v>
      </c>
      <c r="K166" s="1" t="s">
        <v>1082</v>
      </c>
      <c r="L166" s="1">
        <v>2023</v>
      </c>
      <c r="M166" s="1">
        <v>62</v>
      </c>
      <c r="N166" s="1" t="s">
        <v>1083</v>
      </c>
      <c r="O166" s="1">
        <v>6.302632</v>
      </c>
      <c r="P166" s="1">
        <v>4.91</v>
      </c>
      <c r="Q166" s="3">
        <v>9.84</v>
      </c>
      <c r="R166" s="1">
        <v>12.633599999999999</v>
      </c>
      <c r="S166" s="1">
        <v>99.831100000000006</v>
      </c>
      <c r="T166" s="1">
        <v>11.4</v>
      </c>
    </row>
    <row r="167" spans="1:20">
      <c r="A167" s="1" t="s">
        <v>1084</v>
      </c>
      <c r="B167" s="1" t="s">
        <v>1085</v>
      </c>
      <c r="C167" s="1" t="s">
        <v>1086</v>
      </c>
      <c r="D167" s="1" t="s">
        <v>1087</v>
      </c>
      <c r="E167" s="1" t="s">
        <v>1088</v>
      </c>
      <c r="F167" s="1" t="s">
        <v>104</v>
      </c>
      <c r="G167" s="1" t="s">
        <v>105</v>
      </c>
      <c r="H167" s="1" t="s">
        <v>27</v>
      </c>
      <c r="I167" s="1">
        <v>726</v>
      </c>
      <c r="J167" s="1" t="s">
        <v>22</v>
      </c>
      <c r="K167" s="1" t="s">
        <v>22</v>
      </c>
      <c r="L167" s="1">
        <v>2020</v>
      </c>
      <c r="M167" s="1">
        <v>61</v>
      </c>
      <c r="N167" s="1" t="s">
        <v>1089</v>
      </c>
      <c r="O167" s="1">
        <v>33.681234000000003</v>
      </c>
      <c r="P167" s="1">
        <v>17.27</v>
      </c>
      <c r="Q167" s="3">
        <v>1.81</v>
      </c>
      <c r="R167" s="1">
        <v>3.532</v>
      </c>
      <c r="S167" s="1">
        <v>95.713999999999999</v>
      </c>
      <c r="T167" s="1">
        <v>7.9630000000000001</v>
      </c>
    </row>
    <row r="168" spans="1:20">
      <c r="A168" s="1" t="s">
        <v>1090</v>
      </c>
      <c r="B168" s="1" t="s">
        <v>1091</v>
      </c>
      <c r="C168" s="1" t="s">
        <v>22</v>
      </c>
      <c r="D168" s="1" t="s">
        <v>1092</v>
      </c>
      <c r="E168" s="1" t="s">
        <v>1093</v>
      </c>
      <c r="F168" s="1" t="s">
        <v>269</v>
      </c>
      <c r="G168" s="1" t="s">
        <v>89</v>
      </c>
      <c r="H168" s="1" t="s">
        <v>27</v>
      </c>
      <c r="I168" s="1">
        <v>32</v>
      </c>
      <c r="J168" s="1">
        <v>5</v>
      </c>
      <c r="K168" s="1" t="s">
        <v>22</v>
      </c>
      <c r="L168" s="1">
        <v>2021</v>
      </c>
      <c r="M168" s="1">
        <v>61</v>
      </c>
      <c r="N168" s="1" t="s">
        <v>1094</v>
      </c>
      <c r="O168" s="1">
        <v>43.882686999999997</v>
      </c>
      <c r="P168" s="1">
        <v>15.04</v>
      </c>
      <c r="Q168" s="3">
        <v>1.39</v>
      </c>
      <c r="R168" s="1">
        <v>4.0571000000000002</v>
      </c>
      <c r="S168" s="1">
        <v>96.686800000000005</v>
      </c>
      <c r="T168" s="1">
        <v>19.923999999999999</v>
      </c>
    </row>
    <row r="169" spans="1:20">
      <c r="A169" s="1" t="s">
        <v>1095</v>
      </c>
      <c r="B169" s="1" t="s">
        <v>1096</v>
      </c>
      <c r="C169" s="1" t="s">
        <v>22</v>
      </c>
      <c r="D169" s="1" t="s">
        <v>1097</v>
      </c>
      <c r="E169" s="1" t="s">
        <v>1098</v>
      </c>
      <c r="F169" s="1" t="s">
        <v>34</v>
      </c>
      <c r="G169" s="1" t="s">
        <v>35</v>
      </c>
      <c r="H169" s="1" t="s">
        <v>27</v>
      </c>
      <c r="I169" s="1">
        <v>296</v>
      </c>
      <c r="J169" s="1" t="s">
        <v>22</v>
      </c>
      <c r="K169" s="1" t="s">
        <v>22</v>
      </c>
      <c r="L169" s="1">
        <v>2021</v>
      </c>
      <c r="M169" s="1">
        <v>61</v>
      </c>
      <c r="N169" s="1" t="s">
        <v>1099</v>
      </c>
      <c r="O169" s="1">
        <v>57.644148000000001</v>
      </c>
      <c r="P169" s="1">
        <v>11.69</v>
      </c>
      <c r="Q169" s="3">
        <v>1.06</v>
      </c>
      <c r="R169" s="1">
        <v>5.2161</v>
      </c>
      <c r="S169" s="1">
        <v>98.022599999999997</v>
      </c>
      <c r="T169" s="1">
        <v>24.318999999999999</v>
      </c>
    </row>
    <row r="170" spans="1:20">
      <c r="A170" s="1" t="s">
        <v>1100</v>
      </c>
      <c r="B170" s="1" t="s">
        <v>1101</v>
      </c>
      <c r="C170" s="1" t="s">
        <v>22</v>
      </c>
      <c r="D170" s="1" t="s">
        <v>1102</v>
      </c>
      <c r="E170" s="1" t="s">
        <v>1103</v>
      </c>
      <c r="F170" s="1" t="s">
        <v>25</v>
      </c>
      <c r="G170" s="1" t="s">
        <v>26</v>
      </c>
      <c r="H170" s="1" t="s">
        <v>27</v>
      </c>
      <c r="I170" s="1">
        <v>7</v>
      </c>
      <c r="J170" s="1" t="s">
        <v>22</v>
      </c>
      <c r="K170" s="1" t="s">
        <v>1104</v>
      </c>
      <c r="L170" s="1">
        <v>2019</v>
      </c>
      <c r="M170" s="1">
        <v>61</v>
      </c>
      <c r="N170" s="1" t="s">
        <v>1105</v>
      </c>
      <c r="O170" s="1">
        <v>16.095336</v>
      </c>
      <c r="P170" s="1">
        <v>18.559999999999999</v>
      </c>
      <c r="Q170" s="3">
        <v>3.79</v>
      </c>
      <c r="R170" s="1">
        <v>3.2871000000000001</v>
      </c>
      <c r="S170" s="1">
        <v>94.7958</v>
      </c>
      <c r="T170" s="1">
        <v>3.7450000000000001</v>
      </c>
    </row>
    <row r="171" spans="1:20">
      <c r="A171" s="1" t="s">
        <v>1106</v>
      </c>
      <c r="B171" s="1" t="s">
        <v>1107</v>
      </c>
      <c r="C171" s="1" t="s">
        <v>1108</v>
      </c>
      <c r="D171" s="1" t="s">
        <v>1109</v>
      </c>
      <c r="E171" s="1" t="s">
        <v>1110</v>
      </c>
      <c r="F171" s="1" t="s">
        <v>1111</v>
      </c>
      <c r="G171" s="1" t="s">
        <v>105</v>
      </c>
      <c r="H171" s="1" t="s">
        <v>27</v>
      </c>
      <c r="I171" s="1">
        <v>257</v>
      </c>
      <c r="J171" s="1" t="s">
        <v>22</v>
      </c>
      <c r="K171" s="1" t="s">
        <v>22</v>
      </c>
      <c r="L171" s="1">
        <v>2020</v>
      </c>
      <c r="M171" s="1">
        <v>61</v>
      </c>
      <c r="N171" s="1" t="s">
        <v>1112</v>
      </c>
      <c r="O171" s="1">
        <v>30.365914</v>
      </c>
      <c r="P171" s="1">
        <v>17.27</v>
      </c>
      <c r="Q171" s="3">
        <v>2.0099999999999998</v>
      </c>
      <c r="R171" s="1">
        <v>3.532</v>
      </c>
      <c r="S171" s="1">
        <v>95.713999999999999</v>
      </c>
      <c r="T171" s="1">
        <v>8.0709999999999997</v>
      </c>
    </row>
    <row r="172" spans="1:20">
      <c r="A172" s="1" t="s">
        <v>1113</v>
      </c>
      <c r="B172" s="1" t="s">
        <v>1114</v>
      </c>
      <c r="C172" s="1" t="s">
        <v>22</v>
      </c>
      <c r="D172" s="1" t="s">
        <v>1115</v>
      </c>
      <c r="E172" s="1" t="s">
        <v>1116</v>
      </c>
      <c r="F172" s="1" t="s">
        <v>118</v>
      </c>
      <c r="G172" s="1" t="s">
        <v>26</v>
      </c>
      <c r="H172" s="1" t="s">
        <v>27</v>
      </c>
      <c r="I172" s="1">
        <v>405</v>
      </c>
      <c r="J172" s="1" t="s">
        <v>22</v>
      </c>
      <c r="K172" s="1" t="s">
        <v>22</v>
      </c>
      <c r="L172" s="1">
        <v>2021</v>
      </c>
      <c r="M172" s="1">
        <v>61</v>
      </c>
      <c r="N172" s="1" t="s">
        <v>1117</v>
      </c>
      <c r="O172" s="1">
        <v>36.704749999999997</v>
      </c>
      <c r="P172" s="1">
        <v>12</v>
      </c>
      <c r="Q172" s="3">
        <v>1.66</v>
      </c>
      <c r="R172" s="1">
        <v>5.0829000000000004</v>
      </c>
      <c r="S172" s="1">
        <v>97.751999999999995</v>
      </c>
      <c r="T172" s="1">
        <v>16.744</v>
      </c>
    </row>
    <row r="173" spans="1:20">
      <c r="A173" s="1" t="s">
        <v>1118</v>
      </c>
      <c r="B173" s="1" t="s">
        <v>1119</v>
      </c>
      <c r="C173" s="1" t="s">
        <v>22</v>
      </c>
      <c r="D173" s="1" t="s">
        <v>1120</v>
      </c>
      <c r="E173" s="1" t="s">
        <v>1121</v>
      </c>
      <c r="F173" s="1" t="s">
        <v>958</v>
      </c>
      <c r="G173" s="1" t="s">
        <v>105</v>
      </c>
      <c r="H173" s="1" t="s">
        <v>27</v>
      </c>
      <c r="I173" s="1">
        <v>7</v>
      </c>
      <c r="J173" s="1">
        <v>1</v>
      </c>
      <c r="K173" s="1" t="s">
        <v>1122</v>
      </c>
      <c r="L173" s="1">
        <v>2020</v>
      </c>
      <c r="M173" s="1">
        <v>60</v>
      </c>
      <c r="N173" s="1" t="s">
        <v>1123</v>
      </c>
      <c r="O173" s="1">
        <v>25.817489999999999</v>
      </c>
      <c r="P173" s="1">
        <v>17.27</v>
      </c>
      <c r="Q173" s="3">
        <v>2.3199999999999998</v>
      </c>
      <c r="R173" s="1">
        <v>3.4741</v>
      </c>
      <c r="S173" s="1">
        <v>95.6036</v>
      </c>
      <c r="T173" s="1">
        <v>8.1310000000000002</v>
      </c>
    </row>
    <row r="174" spans="1:20">
      <c r="A174" s="1" t="s">
        <v>1124</v>
      </c>
      <c r="B174" s="1" t="s">
        <v>1125</v>
      </c>
      <c r="C174" s="1" t="s">
        <v>1126</v>
      </c>
      <c r="D174" s="1" t="s">
        <v>1127</v>
      </c>
      <c r="E174" s="1" t="s">
        <v>1128</v>
      </c>
      <c r="F174" s="1" t="s">
        <v>1129</v>
      </c>
      <c r="G174" s="1" t="s">
        <v>105</v>
      </c>
      <c r="H174" s="1" t="s">
        <v>27</v>
      </c>
      <c r="I174" s="1">
        <v>42</v>
      </c>
      <c r="J174" s="1">
        <v>12</v>
      </c>
      <c r="K174" s="1" t="s">
        <v>1130</v>
      </c>
      <c r="L174" s="1">
        <v>2019</v>
      </c>
      <c r="M174" s="1">
        <v>60</v>
      </c>
      <c r="N174" s="1" t="s">
        <v>1131</v>
      </c>
      <c r="O174" s="1">
        <v>12.813397</v>
      </c>
      <c r="P174" s="1">
        <v>20.84</v>
      </c>
      <c r="Q174" s="3">
        <v>4.68</v>
      </c>
      <c r="R174" s="1">
        <v>2.879</v>
      </c>
      <c r="S174" s="1">
        <v>94.030100000000004</v>
      </c>
      <c r="T174" s="1">
        <v>2.2130000000000001</v>
      </c>
    </row>
    <row r="175" spans="1:20">
      <c r="A175" s="1" t="s">
        <v>1132</v>
      </c>
      <c r="B175" s="1" t="s">
        <v>1133</v>
      </c>
      <c r="C175" s="1" t="s">
        <v>1134</v>
      </c>
      <c r="D175" s="1" t="s">
        <v>1135</v>
      </c>
      <c r="E175" s="1" t="s">
        <v>1136</v>
      </c>
      <c r="F175" s="1" t="s">
        <v>304</v>
      </c>
      <c r="G175" s="1" t="s">
        <v>305</v>
      </c>
      <c r="H175" s="1" t="s">
        <v>27</v>
      </c>
      <c r="I175" s="1">
        <v>11</v>
      </c>
      <c r="J175" s="1">
        <v>16</v>
      </c>
      <c r="K175" s="1" t="s">
        <v>1137</v>
      </c>
      <c r="L175" s="1">
        <v>2019</v>
      </c>
      <c r="M175" s="1">
        <v>60</v>
      </c>
      <c r="N175" s="1" t="s">
        <v>1138</v>
      </c>
      <c r="O175" s="1">
        <v>31.117515000000001</v>
      </c>
      <c r="P175" s="1">
        <v>15.07</v>
      </c>
      <c r="Q175" s="3">
        <v>1.93</v>
      </c>
      <c r="R175" s="1">
        <v>3.9809999999999999</v>
      </c>
      <c r="S175" s="1">
        <v>96.200400000000002</v>
      </c>
      <c r="T175" s="1">
        <v>6.8949999999999996</v>
      </c>
    </row>
    <row r="176" spans="1:20">
      <c r="A176" s="1" t="s">
        <v>1139</v>
      </c>
      <c r="B176" s="1" t="s">
        <v>1140</v>
      </c>
      <c r="C176" s="1" t="s">
        <v>22</v>
      </c>
      <c r="D176" s="1" t="s">
        <v>1141</v>
      </c>
      <c r="E176" s="1" t="s">
        <v>1142</v>
      </c>
      <c r="F176" s="1" t="s">
        <v>526</v>
      </c>
      <c r="G176" s="1" t="s">
        <v>35</v>
      </c>
      <c r="H176" s="1" t="s">
        <v>27</v>
      </c>
      <c r="I176" s="1">
        <v>43</v>
      </c>
      <c r="J176" s="1">
        <v>2</v>
      </c>
      <c r="K176" s="1" t="s">
        <v>1143</v>
      </c>
      <c r="L176" s="1">
        <v>2022</v>
      </c>
      <c r="M176" s="1">
        <v>59</v>
      </c>
      <c r="N176" s="1" t="s">
        <v>1144</v>
      </c>
      <c r="O176" s="1">
        <v>30.574766</v>
      </c>
      <c r="P176" s="1">
        <v>6.86</v>
      </c>
      <c r="Q176" s="3">
        <v>1.93</v>
      </c>
      <c r="R176" s="1">
        <v>8.5958000000000006</v>
      </c>
      <c r="S176" s="1">
        <v>99.284199999999998</v>
      </c>
      <c r="T176" s="1">
        <v>16.5</v>
      </c>
    </row>
    <row r="177" spans="1:20">
      <c r="A177" s="1" t="s">
        <v>1145</v>
      </c>
      <c r="B177" s="1" t="s">
        <v>1146</v>
      </c>
      <c r="C177" s="1" t="s">
        <v>22</v>
      </c>
      <c r="D177" s="1" t="s">
        <v>1147</v>
      </c>
      <c r="E177" s="1" t="s">
        <v>1148</v>
      </c>
      <c r="F177" s="1" t="s">
        <v>25</v>
      </c>
      <c r="G177" s="1" t="s">
        <v>26</v>
      </c>
      <c r="H177" s="1" t="s">
        <v>27</v>
      </c>
      <c r="I177" s="1">
        <v>6</v>
      </c>
      <c r="J177" s="1" t="s">
        <v>22</v>
      </c>
      <c r="K177" s="1" t="s">
        <v>1149</v>
      </c>
      <c r="L177" s="1">
        <v>2018</v>
      </c>
      <c r="M177" s="1">
        <v>59</v>
      </c>
      <c r="N177" s="1" t="s">
        <v>1150</v>
      </c>
      <c r="O177" s="1">
        <v>21.512547999999999</v>
      </c>
      <c r="P177" s="1">
        <v>21.49</v>
      </c>
      <c r="Q177" s="3">
        <v>2.74</v>
      </c>
      <c r="R177" s="1">
        <v>2.7461000000000002</v>
      </c>
      <c r="S177" s="1">
        <v>92.758499999999998</v>
      </c>
      <c r="T177" s="1">
        <v>4.0979999999999999</v>
      </c>
    </row>
    <row r="178" spans="1:20">
      <c r="A178" s="1" t="s">
        <v>1151</v>
      </c>
      <c r="B178" s="1" t="s">
        <v>1152</v>
      </c>
      <c r="C178" s="1" t="s">
        <v>1153</v>
      </c>
      <c r="D178" s="1" t="s">
        <v>1154</v>
      </c>
      <c r="E178" s="1" t="s">
        <v>1155</v>
      </c>
      <c r="F178" s="1" t="s">
        <v>313</v>
      </c>
      <c r="G178" s="1" t="s">
        <v>105</v>
      </c>
      <c r="H178" s="1" t="s">
        <v>27</v>
      </c>
      <c r="I178" s="1">
        <v>26</v>
      </c>
      <c r="J178" s="1">
        <v>6</v>
      </c>
      <c r="K178" s="1" t="s">
        <v>1156</v>
      </c>
      <c r="L178" s="1">
        <v>2019</v>
      </c>
      <c r="M178" s="1">
        <v>59</v>
      </c>
      <c r="N178" s="1" t="s">
        <v>1157</v>
      </c>
      <c r="O178" s="1">
        <v>20.321121000000002</v>
      </c>
      <c r="P178" s="1">
        <v>20.84</v>
      </c>
      <c r="Q178" s="3">
        <v>2.9</v>
      </c>
      <c r="R178" s="1">
        <v>2.8311000000000002</v>
      </c>
      <c r="S178" s="1">
        <v>93.830299999999994</v>
      </c>
      <c r="T178" s="1">
        <v>3.056</v>
      </c>
    </row>
    <row r="179" spans="1:20">
      <c r="A179" s="1" t="s">
        <v>1158</v>
      </c>
      <c r="B179" s="1" t="s">
        <v>1159</v>
      </c>
      <c r="C179" s="1" t="s">
        <v>22</v>
      </c>
      <c r="D179" s="1" t="s">
        <v>1160</v>
      </c>
      <c r="E179" s="1" t="s">
        <v>1161</v>
      </c>
      <c r="F179" s="1" t="s">
        <v>932</v>
      </c>
      <c r="G179" s="1" t="s">
        <v>49</v>
      </c>
      <c r="H179" s="1" t="s">
        <v>27</v>
      </c>
      <c r="I179" s="1">
        <v>11</v>
      </c>
      <c r="J179" s="1">
        <v>2</v>
      </c>
      <c r="K179" s="1" t="s">
        <v>1162</v>
      </c>
      <c r="L179" s="1">
        <v>2017</v>
      </c>
      <c r="M179" s="1">
        <v>58</v>
      </c>
      <c r="N179" s="1" t="s">
        <v>1163</v>
      </c>
      <c r="O179" s="1">
        <v>26.30855</v>
      </c>
      <c r="P179" s="1">
        <v>24.11</v>
      </c>
      <c r="Q179" s="3">
        <v>2.2000000000000002</v>
      </c>
      <c r="R179" s="1">
        <v>2.4053</v>
      </c>
      <c r="S179" s="1">
        <v>92.266999999999996</v>
      </c>
      <c r="T179" s="1">
        <v>4.3369999999999997</v>
      </c>
    </row>
    <row r="180" spans="1:20">
      <c r="A180" s="1" t="s">
        <v>1164</v>
      </c>
      <c r="B180" s="1" t="s">
        <v>1165</v>
      </c>
      <c r="C180" s="1" t="s">
        <v>1166</v>
      </c>
      <c r="D180" s="1" t="s">
        <v>1167</v>
      </c>
      <c r="E180" s="1" t="s">
        <v>1168</v>
      </c>
      <c r="F180" s="1" t="s">
        <v>263</v>
      </c>
      <c r="G180" s="1" t="s">
        <v>26</v>
      </c>
      <c r="H180" s="1" t="s">
        <v>27</v>
      </c>
      <c r="I180" s="1">
        <v>390</v>
      </c>
      <c r="J180" s="1" t="s">
        <v>22</v>
      </c>
      <c r="K180" s="1" t="s">
        <v>22</v>
      </c>
      <c r="L180" s="1">
        <v>2020</v>
      </c>
      <c r="M180" s="1">
        <v>58</v>
      </c>
      <c r="N180" s="1" t="s">
        <v>1169</v>
      </c>
      <c r="O180" s="1">
        <v>48.433526000000001</v>
      </c>
      <c r="P180" s="1">
        <v>15.93</v>
      </c>
      <c r="Q180" s="3">
        <v>1.2</v>
      </c>
      <c r="R180" s="1">
        <v>3.6404999999999998</v>
      </c>
      <c r="S180" s="1">
        <v>95.655000000000001</v>
      </c>
      <c r="T180" s="1">
        <v>10.587999999999999</v>
      </c>
    </row>
    <row r="181" spans="1:20">
      <c r="A181" s="1" t="s">
        <v>1170</v>
      </c>
      <c r="B181" s="1" t="s">
        <v>1171</v>
      </c>
      <c r="C181" s="1" t="s">
        <v>1172</v>
      </c>
      <c r="D181" s="1" t="s">
        <v>1173</v>
      </c>
      <c r="E181" s="1" t="s">
        <v>1174</v>
      </c>
      <c r="F181" s="1" t="s">
        <v>514</v>
      </c>
      <c r="G181" s="1" t="s">
        <v>105</v>
      </c>
      <c r="H181" s="1" t="s">
        <v>27</v>
      </c>
      <c r="I181" s="1">
        <v>294</v>
      </c>
      <c r="J181" s="1" t="s">
        <v>22</v>
      </c>
      <c r="K181" s="1" t="s">
        <v>22</v>
      </c>
      <c r="L181" s="1">
        <v>2022</v>
      </c>
      <c r="M181" s="1">
        <v>58</v>
      </c>
      <c r="N181" s="1" t="s">
        <v>1175</v>
      </c>
      <c r="O181" s="1">
        <v>11.826791</v>
      </c>
      <c r="P181" s="1">
        <v>6.39</v>
      </c>
      <c r="Q181" s="3">
        <v>4.9000000000000004</v>
      </c>
      <c r="R181" s="1">
        <v>9.0837000000000003</v>
      </c>
      <c r="S181" s="1">
        <v>99.429900000000004</v>
      </c>
      <c r="T181" s="1">
        <v>8.8000000000000007</v>
      </c>
    </row>
    <row r="182" spans="1:20">
      <c r="A182" s="1" t="s">
        <v>1176</v>
      </c>
      <c r="B182" s="1" t="s">
        <v>1177</v>
      </c>
      <c r="C182" s="1" t="s">
        <v>1178</v>
      </c>
      <c r="D182" s="1" t="s">
        <v>1179</v>
      </c>
      <c r="E182" s="1" t="s">
        <v>1180</v>
      </c>
      <c r="F182" s="1" t="s">
        <v>1111</v>
      </c>
      <c r="G182" s="1" t="s">
        <v>105</v>
      </c>
      <c r="H182" s="1" t="s">
        <v>27</v>
      </c>
      <c r="I182" s="1">
        <v>212</v>
      </c>
      <c r="J182" s="1" t="s">
        <v>22</v>
      </c>
      <c r="K182" s="1" t="s">
        <v>1181</v>
      </c>
      <c r="L182" s="1">
        <v>2016</v>
      </c>
      <c r="M182" s="1">
        <v>58</v>
      </c>
      <c r="N182" s="1" t="s">
        <v>1182</v>
      </c>
      <c r="O182" s="1">
        <v>50.982571</v>
      </c>
      <c r="P182" s="1">
        <v>29.55</v>
      </c>
      <c r="Q182" s="3">
        <v>1.1399999999999999</v>
      </c>
      <c r="R182" s="1">
        <v>1.9628000000000001</v>
      </c>
      <c r="S182" s="1">
        <v>88.713899999999995</v>
      </c>
      <c r="T182" s="1">
        <v>5.0990000000000002</v>
      </c>
    </row>
    <row r="183" spans="1:20">
      <c r="A183" s="1" t="s">
        <v>1183</v>
      </c>
      <c r="B183" s="1" t="s">
        <v>1184</v>
      </c>
      <c r="C183" s="1" t="s">
        <v>1185</v>
      </c>
      <c r="D183" s="1" t="s">
        <v>1186</v>
      </c>
      <c r="E183" s="1" t="s">
        <v>1187</v>
      </c>
      <c r="F183" s="1" t="s">
        <v>1188</v>
      </c>
      <c r="G183" s="1" t="s">
        <v>105</v>
      </c>
      <c r="H183" s="1" t="s">
        <v>27</v>
      </c>
      <c r="I183" s="1">
        <v>18</v>
      </c>
      <c r="J183" s="1">
        <v>9</v>
      </c>
      <c r="K183" s="1" t="s">
        <v>22</v>
      </c>
      <c r="L183" s="1">
        <v>2021</v>
      </c>
      <c r="M183" s="1">
        <v>58</v>
      </c>
      <c r="N183" s="1" t="s">
        <v>1189</v>
      </c>
      <c r="O183" s="1">
        <v>7.2060649999999997</v>
      </c>
      <c r="P183" s="1">
        <v>11.96</v>
      </c>
      <c r="Q183" s="3">
        <v>8.0500000000000007</v>
      </c>
      <c r="R183" s="1">
        <v>4.8484999999999996</v>
      </c>
      <c r="S183" s="1">
        <v>97.648300000000006</v>
      </c>
      <c r="T183" s="1">
        <v>4.6139999999999999</v>
      </c>
    </row>
    <row r="184" spans="1:20">
      <c r="A184" s="1" t="s">
        <v>1190</v>
      </c>
      <c r="B184" s="1" t="s">
        <v>1191</v>
      </c>
      <c r="C184" s="1" t="s">
        <v>22</v>
      </c>
      <c r="D184" s="1" t="s">
        <v>1192</v>
      </c>
      <c r="E184" s="1" t="s">
        <v>1193</v>
      </c>
      <c r="F184" s="1" t="s">
        <v>1194</v>
      </c>
      <c r="G184" s="1" t="s">
        <v>89</v>
      </c>
      <c r="H184" s="1" t="s">
        <v>27</v>
      </c>
      <c r="I184" s="1">
        <v>359</v>
      </c>
      <c r="J184" s="1" t="s">
        <v>22</v>
      </c>
      <c r="K184" s="1" t="s">
        <v>1195</v>
      </c>
      <c r="L184" s="1">
        <v>2019</v>
      </c>
      <c r="M184" s="1">
        <v>57</v>
      </c>
      <c r="N184" s="1" t="s">
        <v>1196</v>
      </c>
      <c r="O184" s="1">
        <v>20.018239000000001</v>
      </c>
      <c r="P184" s="1">
        <v>25.14</v>
      </c>
      <c r="Q184" s="3">
        <v>2.85</v>
      </c>
      <c r="R184" s="1">
        <v>2.2669000000000001</v>
      </c>
      <c r="S184" s="1">
        <v>89.867500000000007</v>
      </c>
      <c r="T184" s="1">
        <v>3.7839999999999998</v>
      </c>
    </row>
    <row r="185" spans="1:20">
      <c r="A185" s="1" t="s">
        <v>1197</v>
      </c>
      <c r="B185" s="1" t="s">
        <v>1198</v>
      </c>
      <c r="C185" s="1" t="s">
        <v>1199</v>
      </c>
      <c r="D185" s="1" t="s">
        <v>1200</v>
      </c>
      <c r="E185" s="1" t="s">
        <v>1201</v>
      </c>
      <c r="F185" s="1" t="s">
        <v>720</v>
      </c>
      <c r="G185" s="1" t="s">
        <v>35</v>
      </c>
      <c r="H185" s="1" t="s">
        <v>27</v>
      </c>
      <c r="I185" s="1">
        <v>16</v>
      </c>
      <c r="J185" s="1">
        <v>2</v>
      </c>
      <c r="K185" s="1" t="s">
        <v>22</v>
      </c>
      <c r="L185" s="1">
        <v>2016</v>
      </c>
      <c r="M185" s="1">
        <v>57</v>
      </c>
      <c r="N185" s="1" t="s">
        <v>1202</v>
      </c>
      <c r="O185" s="1">
        <v>20.063901000000001</v>
      </c>
      <c r="P185" s="1">
        <v>25.68</v>
      </c>
      <c r="Q185" s="3">
        <v>2.84</v>
      </c>
      <c r="R185" s="1">
        <v>2.2195</v>
      </c>
      <c r="S185" s="1">
        <v>90.1875</v>
      </c>
      <c r="T185" s="1">
        <v>2.677</v>
      </c>
    </row>
    <row r="186" spans="1:20">
      <c r="A186" s="1" t="s">
        <v>1203</v>
      </c>
      <c r="B186" s="1" t="s">
        <v>1204</v>
      </c>
      <c r="C186" s="1" t="s">
        <v>22</v>
      </c>
      <c r="D186" s="1" t="s">
        <v>1205</v>
      </c>
      <c r="E186" s="1" t="s">
        <v>1206</v>
      </c>
      <c r="F186" s="1" t="s">
        <v>514</v>
      </c>
      <c r="G186" s="1" t="s">
        <v>105</v>
      </c>
      <c r="H186" s="1" t="s">
        <v>27</v>
      </c>
      <c r="I186" s="1">
        <v>222</v>
      </c>
      <c r="J186" s="1" t="s">
        <v>22</v>
      </c>
      <c r="K186" s="1" t="s">
        <v>1207</v>
      </c>
      <c r="L186" s="1">
        <v>2019</v>
      </c>
      <c r="M186" s="1">
        <v>56</v>
      </c>
      <c r="N186" s="1" t="s">
        <v>1208</v>
      </c>
      <c r="O186" s="1">
        <v>32.711806000000003</v>
      </c>
      <c r="P186" s="1">
        <v>20.84</v>
      </c>
      <c r="Q186" s="3">
        <v>1.71</v>
      </c>
      <c r="R186" s="1">
        <v>2.6871</v>
      </c>
      <c r="S186" s="1">
        <v>93.251000000000005</v>
      </c>
      <c r="T186" s="1">
        <v>5.7779999999999996</v>
      </c>
    </row>
    <row r="187" spans="1:20">
      <c r="A187" s="1" t="s">
        <v>1209</v>
      </c>
      <c r="B187" s="1" t="s">
        <v>1210</v>
      </c>
      <c r="C187" s="1" t="s">
        <v>1211</v>
      </c>
      <c r="D187" s="1" t="s">
        <v>1212</v>
      </c>
      <c r="E187" s="1" t="s">
        <v>1213</v>
      </c>
      <c r="F187" s="1" t="s">
        <v>1214</v>
      </c>
      <c r="G187" s="1" t="s">
        <v>26</v>
      </c>
      <c r="H187" s="1" t="s">
        <v>27</v>
      </c>
      <c r="I187" s="1">
        <v>29</v>
      </c>
      <c r="J187" s="1" t="s">
        <v>22</v>
      </c>
      <c r="K187" s="1" t="s">
        <v>1215</v>
      </c>
      <c r="L187" s="1">
        <v>2020</v>
      </c>
      <c r="M187" s="1">
        <v>56</v>
      </c>
      <c r="N187" s="1" t="s">
        <v>1216</v>
      </c>
      <c r="O187" s="1">
        <v>36.774687</v>
      </c>
      <c r="P187" s="1">
        <v>15.93</v>
      </c>
      <c r="Q187" s="3">
        <v>1.52</v>
      </c>
      <c r="R187" s="1">
        <v>3.5148999999999999</v>
      </c>
      <c r="S187" s="1">
        <v>95.331000000000003</v>
      </c>
      <c r="T187" s="1">
        <v>10.856</v>
      </c>
    </row>
    <row r="188" spans="1:20">
      <c r="A188" s="1" t="s">
        <v>1217</v>
      </c>
      <c r="B188" s="1" t="s">
        <v>1218</v>
      </c>
      <c r="C188" s="1" t="s">
        <v>22</v>
      </c>
      <c r="D188" s="1" t="s">
        <v>1219</v>
      </c>
      <c r="E188" s="1" t="s">
        <v>1220</v>
      </c>
      <c r="F188" s="1" t="s">
        <v>220</v>
      </c>
      <c r="G188" s="1" t="s">
        <v>26</v>
      </c>
      <c r="H188" s="1" t="s">
        <v>27</v>
      </c>
      <c r="I188" s="1">
        <v>12</v>
      </c>
      <c r="J188" s="1">
        <v>6</v>
      </c>
      <c r="K188" s="1" t="s">
        <v>1221</v>
      </c>
      <c r="L188" s="1">
        <v>2016</v>
      </c>
      <c r="M188" s="1">
        <v>55</v>
      </c>
      <c r="N188" s="1" t="s">
        <v>1222</v>
      </c>
      <c r="O188" s="1">
        <v>52.516128999999999</v>
      </c>
      <c r="P188" s="1">
        <v>23.38</v>
      </c>
      <c r="Q188" s="3">
        <v>1.05</v>
      </c>
      <c r="R188" s="1">
        <v>2.3525999999999998</v>
      </c>
      <c r="S188" s="1">
        <v>90.240600000000001</v>
      </c>
      <c r="T188" s="1">
        <v>6.7640000000000002</v>
      </c>
    </row>
    <row r="189" spans="1:20">
      <c r="A189" s="1" t="s">
        <v>1223</v>
      </c>
      <c r="B189" s="1" t="s">
        <v>1224</v>
      </c>
      <c r="C189" s="1" t="s">
        <v>22</v>
      </c>
      <c r="D189" s="1" t="s">
        <v>1225</v>
      </c>
      <c r="E189" s="1" t="s">
        <v>1226</v>
      </c>
      <c r="F189" s="1" t="s">
        <v>374</v>
      </c>
      <c r="G189" s="1" t="s">
        <v>26</v>
      </c>
      <c r="H189" s="1" t="s">
        <v>27</v>
      </c>
      <c r="I189" s="1">
        <v>61</v>
      </c>
      <c r="J189" s="1">
        <v>11</v>
      </c>
      <c r="K189" s="1" t="s">
        <v>1227</v>
      </c>
      <c r="L189" s="1">
        <v>2014</v>
      </c>
      <c r="M189" s="1">
        <v>55</v>
      </c>
      <c r="N189" s="1" t="s">
        <v>1228</v>
      </c>
      <c r="O189" s="1">
        <v>76.882947999999999</v>
      </c>
      <c r="P189" s="1">
        <v>25.13</v>
      </c>
      <c r="Q189" s="3">
        <v>0.72</v>
      </c>
      <c r="R189" s="1">
        <v>2.1886999999999999</v>
      </c>
      <c r="S189" s="1">
        <v>88.631699999999995</v>
      </c>
      <c r="T189" s="1">
        <v>6.4980000000000002</v>
      </c>
    </row>
    <row r="190" spans="1:20">
      <c r="A190" s="1" t="s">
        <v>1229</v>
      </c>
      <c r="B190" s="1" t="s">
        <v>1230</v>
      </c>
      <c r="C190" s="1" t="s">
        <v>22</v>
      </c>
      <c r="D190" s="1" t="s">
        <v>1231</v>
      </c>
      <c r="E190" s="1" t="s">
        <v>1232</v>
      </c>
      <c r="F190" s="1" t="s">
        <v>573</v>
      </c>
      <c r="G190" s="1" t="s">
        <v>35</v>
      </c>
      <c r="H190" s="1" t="s">
        <v>27</v>
      </c>
      <c r="I190" s="1">
        <v>158</v>
      </c>
      <c r="J190" s="1" t="s">
        <v>22</v>
      </c>
      <c r="K190" s="1" t="s">
        <v>1233</v>
      </c>
      <c r="L190" s="1">
        <v>2020</v>
      </c>
      <c r="M190" s="1">
        <v>55</v>
      </c>
      <c r="N190" s="1" t="s">
        <v>1234</v>
      </c>
      <c r="O190" s="1">
        <v>36.209252999999997</v>
      </c>
      <c r="P190" s="1">
        <v>16.14</v>
      </c>
      <c r="Q190" s="3">
        <v>1.52</v>
      </c>
      <c r="R190" s="1">
        <v>3.4074</v>
      </c>
      <c r="S190" s="1">
        <v>95.551400000000001</v>
      </c>
      <c r="T190" s="1">
        <v>9.5939999999999994</v>
      </c>
    </row>
    <row r="191" spans="1:20">
      <c r="A191" s="1" t="s">
        <v>1235</v>
      </c>
      <c r="B191" s="1" t="s">
        <v>1236</v>
      </c>
      <c r="C191" s="1" t="s">
        <v>1237</v>
      </c>
      <c r="D191" s="1" t="s">
        <v>1238</v>
      </c>
      <c r="E191" s="1" t="s">
        <v>1239</v>
      </c>
      <c r="F191" s="1" t="s">
        <v>1240</v>
      </c>
      <c r="G191" s="1" t="s">
        <v>35</v>
      </c>
      <c r="H191" s="1" t="s">
        <v>27</v>
      </c>
      <c r="I191" s="1">
        <v>47</v>
      </c>
      <c r="J191" s="1">
        <v>4</v>
      </c>
      <c r="K191" s="1" t="s">
        <v>1241</v>
      </c>
      <c r="L191" s="1">
        <v>2018</v>
      </c>
      <c r="M191" s="1">
        <v>55</v>
      </c>
      <c r="N191" s="1" t="s">
        <v>1242</v>
      </c>
      <c r="O191" s="1">
        <v>20.200990999999998</v>
      </c>
      <c r="P191" s="1">
        <v>22.52</v>
      </c>
      <c r="Q191" s="3">
        <v>2.72</v>
      </c>
      <c r="R191" s="1">
        <v>2.4419</v>
      </c>
      <c r="S191" s="1">
        <v>91.684899999999999</v>
      </c>
      <c r="T191" s="1">
        <v>4.0519999999999996</v>
      </c>
    </row>
    <row r="192" spans="1:20">
      <c r="A192" s="1" t="s">
        <v>1243</v>
      </c>
      <c r="B192" s="1" t="s">
        <v>1244</v>
      </c>
      <c r="C192" s="1" t="s">
        <v>22</v>
      </c>
      <c r="D192" s="1" t="s">
        <v>1245</v>
      </c>
      <c r="E192" s="1" t="s">
        <v>1246</v>
      </c>
      <c r="F192" s="1" t="s">
        <v>1247</v>
      </c>
      <c r="G192" s="1" t="s">
        <v>35</v>
      </c>
      <c r="H192" s="1" t="s">
        <v>27</v>
      </c>
      <c r="I192" s="1">
        <v>180</v>
      </c>
      <c r="J192" s="1" t="s">
        <v>22</v>
      </c>
      <c r="K192" s="1" t="s">
        <v>22</v>
      </c>
      <c r="L192" s="1">
        <v>2020</v>
      </c>
      <c r="M192" s="1">
        <v>55</v>
      </c>
      <c r="N192" s="1" t="s">
        <v>1248</v>
      </c>
      <c r="O192" s="1">
        <v>15.961859</v>
      </c>
      <c r="P192" s="1">
        <v>16.14</v>
      </c>
      <c r="Q192" s="3">
        <v>3.45</v>
      </c>
      <c r="R192" s="1">
        <v>3.4074</v>
      </c>
      <c r="S192" s="1">
        <v>95.551400000000001</v>
      </c>
      <c r="T192" s="1">
        <v>4.8890000000000002</v>
      </c>
    </row>
    <row r="193" spans="1:20">
      <c r="A193" s="1" t="s">
        <v>1249</v>
      </c>
      <c r="B193" s="1" t="s">
        <v>1250</v>
      </c>
      <c r="C193" s="1" t="s">
        <v>22</v>
      </c>
      <c r="D193" s="1" t="s">
        <v>1251</v>
      </c>
      <c r="E193" s="1" t="s">
        <v>1252</v>
      </c>
      <c r="F193" s="1" t="s">
        <v>1253</v>
      </c>
      <c r="G193" s="1" t="s">
        <v>35</v>
      </c>
      <c r="H193" s="1" t="s">
        <v>27</v>
      </c>
      <c r="I193" s="1">
        <v>560</v>
      </c>
      <c r="J193" s="1" t="s">
        <v>22</v>
      </c>
      <c r="K193" s="1" t="s">
        <v>1254</v>
      </c>
      <c r="L193" s="1">
        <v>2019</v>
      </c>
      <c r="M193" s="1">
        <v>55</v>
      </c>
      <c r="N193" s="1" t="s">
        <v>1255</v>
      </c>
      <c r="O193" s="1">
        <v>21.694315</v>
      </c>
      <c r="P193" s="1">
        <v>19.63</v>
      </c>
      <c r="Q193" s="3">
        <v>2.54</v>
      </c>
      <c r="R193" s="1">
        <v>2.8025000000000002</v>
      </c>
      <c r="S193" s="1">
        <v>93.547499999999999</v>
      </c>
      <c r="T193" s="1">
        <v>3.99</v>
      </c>
    </row>
    <row r="194" spans="1:20">
      <c r="A194" s="1" t="s">
        <v>1256</v>
      </c>
      <c r="B194" s="1" t="s">
        <v>1257</v>
      </c>
      <c r="C194" s="1" t="s">
        <v>22</v>
      </c>
      <c r="D194" s="1" t="s">
        <v>1258</v>
      </c>
      <c r="E194" s="1" t="s">
        <v>1259</v>
      </c>
      <c r="F194" s="1" t="s">
        <v>25</v>
      </c>
      <c r="G194" s="1" t="s">
        <v>26</v>
      </c>
      <c r="H194" s="1" t="s">
        <v>27</v>
      </c>
      <c r="I194" s="1">
        <v>7</v>
      </c>
      <c r="J194" s="1" t="s">
        <v>22</v>
      </c>
      <c r="K194" s="1" t="s">
        <v>1260</v>
      </c>
      <c r="L194" s="1">
        <v>2019</v>
      </c>
      <c r="M194" s="1">
        <v>55</v>
      </c>
      <c r="N194" s="1" t="s">
        <v>1261</v>
      </c>
      <c r="O194" s="1">
        <v>16.095336</v>
      </c>
      <c r="P194" s="1">
        <v>18.559999999999999</v>
      </c>
      <c r="Q194" s="3">
        <v>3.42</v>
      </c>
      <c r="R194" s="1">
        <v>2.9638</v>
      </c>
      <c r="S194" s="1">
        <v>93.712999999999994</v>
      </c>
      <c r="T194" s="1">
        <v>3.7450000000000001</v>
      </c>
    </row>
    <row r="195" spans="1:20">
      <c r="A195" s="1" t="s">
        <v>1262</v>
      </c>
      <c r="B195" s="1" t="s">
        <v>1263</v>
      </c>
      <c r="C195" s="1" t="s">
        <v>22</v>
      </c>
      <c r="D195" s="1" t="s">
        <v>1264</v>
      </c>
      <c r="E195" s="1" t="s">
        <v>1265</v>
      </c>
      <c r="F195" s="1" t="s">
        <v>885</v>
      </c>
      <c r="G195" s="1" t="s">
        <v>35</v>
      </c>
      <c r="H195" s="1" t="s">
        <v>27</v>
      </c>
      <c r="I195" s="1">
        <v>247</v>
      </c>
      <c r="J195" s="1" t="s">
        <v>22</v>
      </c>
      <c r="K195" s="1" t="s">
        <v>22</v>
      </c>
      <c r="L195" s="1">
        <v>2020</v>
      </c>
      <c r="M195" s="1">
        <v>54</v>
      </c>
      <c r="N195" s="1" t="s">
        <v>1266</v>
      </c>
      <c r="O195" s="1">
        <v>29.574021999999999</v>
      </c>
      <c r="P195" s="1">
        <v>16.14</v>
      </c>
      <c r="Q195" s="3">
        <v>1.83</v>
      </c>
      <c r="R195" s="1">
        <v>3.3454000000000002</v>
      </c>
      <c r="S195" s="1">
        <v>95.384</v>
      </c>
      <c r="T195" s="1">
        <v>7.3120000000000003</v>
      </c>
    </row>
    <row r="196" spans="1:20">
      <c r="A196" s="1" t="s">
        <v>1267</v>
      </c>
      <c r="B196" s="1" t="s">
        <v>1268</v>
      </c>
      <c r="C196" s="1" t="s">
        <v>22</v>
      </c>
      <c r="D196" s="1" t="s">
        <v>1269</v>
      </c>
      <c r="E196" s="1" t="s">
        <v>1270</v>
      </c>
      <c r="F196" s="1" t="s">
        <v>1271</v>
      </c>
      <c r="G196" s="1" t="s">
        <v>305</v>
      </c>
      <c r="H196" s="1" t="s">
        <v>27</v>
      </c>
      <c r="I196" s="1">
        <v>13</v>
      </c>
      <c r="J196" s="1">
        <v>4</v>
      </c>
      <c r="K196" s="1" t="s">
        <v>1272</v>
      </c>
      <c r="L196" s="1">
        <v>2020</v>
      </c>
      <c r="M196" s="1">
        <v>54</v>
      </c>
      <c r="N196" s="1" t="s">
        <v>1273</v>
      </c>
      <c r="O196" s="1">
        <v>29.425829</v>
      </c>
      <c r="P196" s="1">
        <v>12.46</v>
      </c>
      <c r="Q196" s="3">
        <v>1.84</v>
      </c>
      <c r="R196" s="1">
        <v>4.3326000000000002</v>
      </c>
      <c r="S196" s="1">
        <v>96.734899999999996</v>
      </c>
      <c r="T196" s="1">
        <v>8.8970000000000002</v>
      </c>
    </row>
    <row r="197" spans="1:20">
      <c r="A197" s="1" t="s">
        <v>1274</v>
      </c>
      <c r="B197" s="1" t="s">
        <v>1275</v>
      </c>
      <c r="C197" s="1" t="s">
        <v>1276</v>
      </c>
      <c r="D197" s="1" t="s">
        <v>1277</v>
      </c>
      <c r="E197" s="1" t="s">
        <v>1278</v>
      </c>
      <c r="F197" s="1" t="s">
        <v>1188</v>
      </c>
      <c r="G197" s="1" t="s">
        <v>105</v>
      </c>
      <c r="H197" s="1" t="s">
        <v>27</v>
      </c>
      <c r="I197" s="1">
        <v>13</v>
      </c>
      <c r="J197" s="1">
        <v>3</v>
      </c>
      <c r="K197" s="1" t="s">
        <v>22</v>
      </c>
      <c r="L197" s="1">
        <v>2016</v>
      </c>
      <c r="M197" s="1">
        <v>54</v>
      </c>
      <c r="N197" s="1" t="s">
        <v>1279</v>
      </c>
      <c r="O197" s="1">
        <v>19.321684999999999</v>
      </c>
      <c r="P197" s="1">
        <v>29.55</v>
      </c>
      <c r="Q197" s="3">
        <v>2.79</v>
      </c>
      <c r="R197" s="1">
        <v>1.8274999999999999</v>
      </c>
      <c r="S197" s="1">
        <v>87.329899999999995</v>
      </c>
      <c r="T197" s="1">
        <v>2.101</v>
      </c>
    </row>
    <row r="198" spans="1:20">
      <c r="A198" s="1" t="s">
        <v>1280</v>
      </c>
      <c r="B198" s="1" t="s">
        <v>1281</v>
      </c>
      <c r="C198" s="1" t="s">
        <v>1282</v>
      </c>
      <c r="D198" s="1" t="s">
        <v>1283</v>
      </c>
      <c r="E198" s="1" t="s">
        <v>1284</v>
      </c>
      <c r="F198" s="1" t="s">
        <v>1285</v>
      </c>
      <c r="G198" s="1" t="s">
        <v>89</v>
      </c>
      <c r="H198" s="1" t="s">
        <v>27</v>
      </c>
      <c r="I198" s="1">
        <v>13</v>
      </c>
      <c r="J198" s="1">
        <v>9</v>
      </c>
      <c r="K198" s="1" t="s">
        <v>1286</v>
      </c>
      <c r="L198" s="1">
        <v>2021</v>
      </c>
      <c r="M198" s="1">
        <v>53</v>
      </c>
      <c r="N198" s="1" t="s">
        <v>1287</v>
      </c>
      <c r="O198" s="1">
        <v>22.5899</v>
      </c>
      <c r="P198" s="1">
        <v>15.04</v>
      </c>
      <c r="Q198" s="3">
        <v>2.35</v>
      </c>
      <c r="R198" s="1">
        <v>3.5249999999999999</v>
      </c>
      <c r="S198" s="1">
        <v>95.5839</v>
      </c>
      <c r="T198" s="1">
        <v>10.382999999999999</v>
      </c>
    </row>
    <row r="199" spans="1:20">
      <c r="A199" s="1" t="s">
        <v>1288</v>
      </c>
      <c r="B199" s="1" t="s">
        <v>1289</v>
      </c>
      <c r="C199" s="1" t="s">
        <v>22</v>
      </c>
      <c r="D199" s="1" t="s">
        <v>1290</v>
      </c>
      <c r="E199" s="1" t="s">
        <v>1291</v>
      </c>
      <c r="F199" s="1" t="s">
        <v>34</v>
      </c>
      <c r="G199" s="1" t="s">
        <v>35</v>
      </c>
      <c r="H199" s="1" t="s">
        <v>27</v>
      </c>
      <c r="I199" s="1">
        <v>299</v>
      </c>
      <c r="J199" s="1" t="s">
        <v>22</v>
      </c>
      <c r="K199" s="1" t="s">
        <v>22</v>
      </c>
      <c r="L199" s="1">
        <v>2021</v>
      </c>
      <c r="M199" s="1">
        <v>53</v>
      </c>
      <c r="N199" s="1" t="s">
        <v>1292</v>
      </c>
      <c r="O199" s="1">
        <v>57.644148000000001</v>
      </c>
      <c r="P199" s="1">
        <v>11.69</v>
      </c>
      <c r="Q199" s="3">
        <v>0.92</v>
      </c>
      <c r="R199" s="1">
        <v>4.532</v>
      </c>
      <c r="S199" s="1">
        <v>97.362499999999997</v>
      </c>
      <c r="T199" s="1">
        <v>24.318999999999999</v>
      </c>
    </row>
    <row r="200" spans="1:20">
      <c r="A200" s="1" t="s">
        <v>1293</v>
      </c>
      <c r="B200" s="1" t="s">
        <v>1294</v>
      </c>
      <c r="C200" s="1" t="s">
        <v>1295</v>
      </c>
      <c r="D200" s="1" t="s">
        <v>1296</v>
      </c>
      <c r="E200" s="1" t="s">
        <v>1297</v>
      </c>
      <c r="F200" s="1" t="s">
        <v>104</v>
      </c>
      <c r="G200" s="1" t="s">
        <v>105</v>
      </c>
      <c r="H200" s="1" t="s">
        <v>27</v>
      </c>
      <c r="I200" s="1">
        <v>740</v>
      </c>
      <c r="J200" s="1" t="s">
        <v>22</v>
      </c>
      <c r="K200" s="1" t="s">
        <v>22</v>
      </c>
      <c r="L200" s="1">
        <v>2020</v>
      </c>
      <c r="M200" s="1">
        <v>53</v>
      </c>
      <c r="N200" s="1" t="s">
        <v>1298</v>
      </c>
      <c r="O200" s="1">
        <v>33.681234000000003</v>
      </c>
      <c r="P200" s="1">
        <v>17.27</v>
      </c>
      <c r="Q200" s="3">
        <v>1.57</v>
      </c>
      <c r="R200" s="1">
        <v>3.0688</v>
      </c>
      <c r="S200" s="1">
        <v>94.489099999999993</v>
      </c>
      <c r="T200" s="1">
        <v>7.9630000000000001</v>
      </c>
    </row>
    <row r="201" spans="1:20">
      <c r="A201" s="1" t="s">
        <v>1299</v>
      </c>
      <c r="B201" s="1" t="s">
        <v>1300</v>
      </c>
      <c r="C201" s="1" t="s">
        <v>22</v>
      </c>
      <c r="D201" s="1" t="s">
        <v>1301</v>
      </c>
      <c r="E201" s="1" t="s">
        <v>1302</v>
      </c>
      <c r="F201" s="1" t="s">
        <v>684</v>
      </c>
      <c r="G201" s="1" t="s">
        <v>49</v>
      </c>
      <c r="H201" s="1" t="s">
        <v>27</v>
      </c>
      <c r="I201" s="1">
        <v>23</v>
      </c>
      <c r="J201" s="1">
        <v>4</v>
      </c>
      <c r="K201" s="1" t="s">
        <v>1303</v>
      </c>
      <c r="L201" s="1">
        <v>2020</v>
      </c>
      <c r="M201" s="1">
        <v>53</v>
      </c>
      <c r="N201" s="1" t="s">
        <v>1304</v>
      </c>
      <c r="O201" s="1">
        <v>13.496062999999999</v>
      </c>
      <c r="P201" s="1">
        <v>17.03</v>
      </c>
      <c r="Q201" s="3">
        <v>3.93</v>
      </c>
      <c r="R201" s="1">
        <v>3.1128999999999998</v>
      </c>
      <c r="S201" s="1">
        <v>94.017099999999999</v>
      </c>
      <c r="T201" s="1">
        <v>1.8089999999999999</v>
      </c>
    </row>
    <row r="202" spans="1:20">
      <c r="A202" s="1" t="s">
        <v>1305</v>
      </c>
      <c r="B202" s="1" t="s">
        <v>1306</v>
      </c>
      <c r="C202" s="1" t="s">
        <v>1307</v>
      </c>
      <c r="D202" s="1" t="s">
        <v>1308</v>
      </c>
      <c r="E202" s="1" t="s">
        <v>1309</v>
      </c>
      <c r="F202" s="1" t="s">
        <v>104</v>
      </c>
      <c r="G202" s="1" t="s">
        <v>105</v>
      </c>
      <c r="H202" s="1" t="s">
        <v>27</v>
      </c>
      <c r="I202" s="1">
        <v>729</v>
      </c>
      <c r="J202" s="1" t="s">
        <v>22</v>
      </c>
      <c r="K202" s="1" t="s">
        <v>22</v>
      </c>
      <c r="L202" s="1">
        <v>2020</v>
      </c>
      <c r="M202" s="1">
        <v>52</v>
      </c>
      <c r="N202" s="1" t="s">
        <v>1310</v>
      </c>
      <c r="O202" s="1">
        <v>33.681234000000003</v>
      </c>
      <c r="P202" s="1">
        <v>17.27</v>
      </c>
      <c r="Q202" s="3">
        <v>1.54</v>
      </c>
      <c r="R202" s="1">
        <v>3.0108999999999999</v>
      </c>
      <c r="S202" s="1">
        <v>94.290700000000001</v>
      </c>
      <c r="T202" s="1">
        <v>7.9630000000000001</v>
      </c>
    </row>
    <row r="203" spans="1:20">
      <c r="A203" s="1" t="s">
        <v>1311</v>
      </c>
      <c r="B203" s="1" t="s">
        <v>1312</v>
      </c>
      <c r="C203" s="1" t="s">
        <v>22</v>
      </c>
      <c r="D203" s="1" t="s">
        <v>1313</v>
      </c>
      <c r="E203" s="1" t="s">
        <v>1314</v>
      </c>
      <c r="F203" s="1" t="s">
        <v>34</v>
      </c>
      <c r="G203" s="1" t="s">
        <v>35</v>
      </c>
      <c r="H203" s="1" t="s">
        <v>27</v>
      </c>
      <c r="I203" s="1">
        <v>254</v>
      </c>
      <c r="J203" s="1" t="s">
        <v>22</v>
      </c>
      <c r="K203" s="1" t="s">
        <v>1315</v>
      </c>
      <c r="L203" s="1">
        <v>2019</v>
      </c>
      <c r="M203" s="1">
        <v>52</v>
      </c>
      <c r="N203" s="1" t="s">
        <v>1316</v>
      </c>
      <c r="O203" s="1">
        <v>93.685820000000007</v>
      </c>
      <c r="P203" s="1">
        <v>19.63</v>
      </c>
      <c r="Q203" s="3">
        <v>0.56000000000000005</v>
      </c>
      <c r="R203" s="1">
        <v>2.6496</v>
      </c>
      <c r="S203" s="1">
        <v>92.821799999999996</v>
      </c>
      <c r="T203" s="1">
        <v>16.683</v>
      </c>
    </row>
    <row r="204" spans="1:20">
      <c r="A204" s="1" t="s">
        <v>1317</v>
      </c>
      <c r="B204" s="1" t="s">
        <v>1318</v>
      </c>
      <c r="C204" s="1" t="s">
        <v>22</v>
      </c>
      <c r="D204" s="1" t="s">
        <v>1319</v>
      </c>
      <c r="E204" s="1" t="s">
        <v>1320</v>
      </c>
      <c r="F204" s="1" t="s">
        <v>240</v>
      </c>
      <c r="G204" s="1" t="s">
        <v>35</v>
      </c>
      <c r="H204" s="1" t="s">
        <v>27</v>
      </c>
      <c r="I204" s="1">
        <v>279</v>
      </c>
      <c r="J204" s="1" t="s">
        <v>22</v>
      </c>
      <c r="K204" s="1" t="s">
        <v>22</v>
      </c>
      <c r="L204" s="1">
        <v>2020</v>
      </c>
      <c r="M204" s="1">
        <v>52</v>
      </c>
      <c r="N204" s="1" t="s">
        <v>1321</v>
      </c>
      <c r="O204" s="1">
        <v>79.781696999999994</v>
      </c>
      <c r="P204" s="1">
        <v>16.14</v>
      </c>
      <c r="Q204" s="3">
        <v>0.65</v>
      </c>
      <c r="R204" s="1">
        <v>3.2214999999999998</v>
      </c>
      <c r="S204" s="1">
        <v>95.026899999999998</v>
      </c>
      <c r="T204" s="1" t="s">
        <v>22</v>
      </c>
    </row>
    <row r="205" spans="1:20">
      <c r="A205" s="1" t="s">
        <v>1322</v>
      </c>
      <c r="B205" s="1" t="s">
        <v>1323</v>
      </c>
      <c r="C205" s="1" t="s">
        <v>22</v>
      </c>
      <c r="D205" s="1" t="s">
        <v>1324</v>
      </c>
      <c r="E205" s="1" t="s">
        <v>1325</v>
      </c>
      <c r="F205" s="1" t="s">
        <v>25</v>
      </c>
      <c r="G205" s="1" t="s">
        <v>26</v>
      </c>
      <c r="H205" s="1" t="s">
        <v>27</v>
      </c>
      <c r="I205" s="1">
        <v>7</v>
      </c>
      <c r="J205" s="1" t="s">
        <v>22</v>
      </c>
      <c r="K205" s="1" t="s">
        <v>1326</v>
      </c>
      <c r="L205" s="1">
        <v>2019</v>
      </c>
      <c r="M205" s="1">
        <v>52</v>
      </c>
      <c r="N205" s="1" t="s">
        <v>1327</v>
      </c>
      <c r="O205" s="1">
        <v>16.095336</v>
      </c>
      <c r="P205" s="1">
        <v>18.559999999999999</v>
      </c>
      <c r="Q205" s="3">
        <v>3.23</v>
      </c>
      <c r="R205" s="1">
        <v>2.8020999999999998</v>
      </c>
      <c r="S205" s="1">
        <v>93.007800000000003</v>
      </c>
      <c r="T205" s="1">
        <v>3.7450000000000001</v>
      </c>
    </row>
    <row r="206" spans="1:20">
      <c r="A206" s="1" t="s">
        <v>1328</v>
      </c>
      <c r="B206" s="1" t="s">
        <v>1329</v>
      </c>
      <c r="C206" s="1" t="s">
        <v>22</v>
      </c>
      <c r="D206" s="1" t="s">
        <v>1330</v>
      </c>
      <c r="E206" s="1" t="s">
        <v>1331</v>
      </c>
      <c r="F206" s="1" t="s">
        <v>1253</v>
      </c>
      <c r="G206" s="1" t="s">
        <v>35</v>
      </c>
      <c r="H206" s="1" t="s">
        <v>27</v>
      </c>
      <c r="I206" s="1">
        <v>650</v>
      </c>
      <c r="J206" s="1" t="s">
        <v>22</v>
      </c>
      <c r="K206" s="1" t="s">
        <v>22</v>
      </c>
      <c r="L206" s="1">
        <v>2022</v>
      </c>
      <c r="M206" s="1">
        <v>52</v>
      </c>
      <c r="N206" s="1" t="s">
        <v>1332</v>
      </c>
      <c r="O206" s="1">
        <v>8.0625250000000008</v>
      </c>
      <c r="P206" s="1">
        <v>6.86</v>
      </c>
      <c r="Q206" s="3">
        <v>6.45</v>
      </c>
      <c r="R206" s="1">
        <v>7.5759999999999996</v>
      </c>
      <c r="S206" s="1">
        <v>99.045299999999997</v>
      </c>
      <c r="T206" s="1">
        <v>5.2</v>
      </c>
    </row>
    <row r="207" spans="1:20">
      <c r="A207" s="1" t="s">
        <v>1333</v>
      </c>
      <c r="B207" s="1" t="s">
        <v>1334</v>
      </c>
      <c r="C207" s="1" t="s">
        <v>22</v>
      </c>
      <c r="D207" s="1" t="s">
        <v>1335</v>
      </c>
      <c r="E207" s="1" t="s">
        <v>1336</v>
      </c>
      <c r="F207" s="1" t="s">
        <v>1337</v>
      </c>
      <c r="G207" s="1" t="s">
        <v>26</v>
      </c>
      <c r="H207" s="1" t="s">
        <v>27</v>
      </c>
      <c r="I207" s="1">
        <v>196</v>
      </c>
      <c r="J207" s="1" t="s">
        <v>22</v>
      </c>
      <c r="K207" s="1" t="s">
        <v>1338</v>
      </c>
      <c r="L207" s="1">
        <v>2019</v>
      </c>
      <c r="M207" s="1">
        <v>52</v>
      </c>
      <c r="N207" s="1" t="s">
        <v>1339</v>
      </c>
      <c r="O207" s="1">
        <v>43.449916999999999</v>
      </c>
      <c r="P207" s="1">
        <v>18.559999999999999</v>
      </c>
      <c r="Q207" s="3">
        <v>1.2</v>
      </c>
      <c r="R207" s="1">
        <v>2.8020999999999998</v>
      </c>
      <c r="S207" s="1">
        <v>93.007800000000003</v>
      </c>
      <c r="T207" s="1">
        <v>8.2080000000000002</v>
      </c>
    </row>
    <row r="208" spans="1:20">
      <c r="A208" s="1" t="s">
        <v>1340</v>
      </c>
      <c r="B208" s="1" t="s">
        <v>1341</v>
      </c>
      <c r="C208" s="1" t="s">
        <v>22</v>
      </c>
      <c r="D208" s="1" t="s">
        <v>1342</v>
      </c>
      <c r="E208" s="1" t="s">
        <v>1343</v>
      </c>
      <c r="F208" s="1" t="s">
        <v>374</v>
      </c>
      <c r="G208" s="1" t="s">
        <v>26</v>
      </c>
      <c r="H208" s="1" t="s">
        <v>27</v>
      </c>
      <c r="I208" s="1">
        <v>63</v>
      </c>
      <c r="J208" s="1">
        <v>4</v>
      </c>
      <c r="K208" s="1" t="s">
        <v>1344</v>
      </c>
      <c r="L208" s="1">
        <v>2016</v>
      </c>
      <c r="M208" s="1">
        <v>52</v>
      </c>
      <c r="N208" s="1" t="s">
        <v>1345</v>
      </c>
      <c r="O208" s="1">
        <v>69.156000000000006</v>
      </c>
      <c r="P208" s="1">
        <v>23.38</v>
      </c>
      <c r="Q208" s="3">
        <v>0.75</v>
      </c>
      <c r="R208" s="1">
        <v>2.2242000000000002</v>
      </c>
      <c r="S208" s="1">
        <v>89.295199999999994</v>
      </c>
      <c r="T208" s="1">
        <v>7.1680000000000001</v>
      </c>
    </row>
    <row r="209" spans="1:20">
      <c r="A209" s="1" t="s">
        <v>1346</v>
      </c>
      <c r="B209" s="1" t="s">
        <v>1347</v>
      </c>
      <c r="C209" s="1" t="s">
        <v>22</v>
      </c>
      <c r="D209" s="1" t="s">
        <v>1348</v>
      </c>
      <c r="E209" s="1" t="s">
        <v>1349</v>
      </c>
      <c r="F209" s="1" t="s">
        <v>885</v>
      </c>
      <c r="G209" s="1" t="s">
        <v>35</v>
      </c>
      <c r="H209" s="1" t="s">
        <v>27</v>
      </c>
      <c r="I209" s="1">
        <v>217</v>
      </c>
      <c r="J209" s="1" t="s">
        <v>22</v>
      </c>
      <c r="K209" s="1" t="s">
        <v>1350</v>
      </c>
      <c r="L209" s="1">
        <v>2019</v>
      </c>
      <c r="M209" s="1">
        <v>52</v>
      </c>
      <c r="N209" s="1" t="s">
        <v>1351</v>
      </c>
      <c r="O209" s="1">
        <v>32.911552</v>
      </c>
      <c r="P209" s="1">
        <v>19.63</v>
      </c>
      <c r="Q209" s="3">
        <v>1.58</v>
      </c>
      <c r="R209" s="1">
        <v>2.6496</v>
      </c>
      <c r="S209" s="1">
        <v>92.821799999999996</v>
      </c>
      <c r="T209" s="1">
        <v>5.774</v>
      </c>
    </row>
    <row r="210" spans="1:20">
      <c r="A210" s="1" t="s">
        <v>1352</v>
      </c>
      <c r="B210" s="1" t="s">
        <v>1353</v>
      </c>
      <c r="C210" s="1" t="s">
        <v>22</v>
      </c>
      <c r="D210" s="1" t="s">
        <v>1354</v>
      </c>
      <c r="E210" s="1" t="s">
        <v>1355</v>
      </c>
      <c r="F210" s="1" t="s">
        <v>220</v>
      </c>
      <c r="G210" s="1" t="s">
        <v>26</v>
      </c>
      <c r="H210" s="1" t="s">
        <v>27</v>
      </c>
      <c r="I210" s="1">
        <v>16</v>
      </c>
      <c r="J210" s="1">
        <v>9</v>
      </c>
      <c r="K210" s="1" t="s">
        <v>1356</v>
      </c>
      <c r="L210" s="1">
        <v>2020</v>
      </c>
      <c r="M210" s="1">
        <v>52</v>
      </c>
      <c r="N210" s="1" t="s">
        <v>1357</v>
      </c>
      <c r="O210" s="1">
        <v>44.515234999999997</v>
      </c>
      <c r="P210" s="1">
        <v>15.93</v>
      </c>
      <c r="Q210" s="3">
        <v>1.17</v>
      </c>
      <c r="R210" s="1">
        <v>3.2639</v>
      </c>
      <c r="S210" s="1">
        <v>94.605500000000006</v>
      </c>
      <c r="T210" s="1">
        <v>10.215</v>
      </c>
    </row>
    <row r="211" spans="1:20">
      <c r="A211" s="1" t="s">
        <v>1358</v>
      </c>
      <c r="B211" s="1" t="s">
        <v>1359</v>
      </c>
      <c r="C211" s="1" t="s">
        <v>22</v>
      </c>
      <c r="D211" s="1" t="s">
        <v>1360</v>
      </c>
      <c r="E211" s="1" t="s">
        <v>1361</v>
      </c>
      <c r="F211" s="1" t="s">
        <v>631</v>
      </c>
      <c r="G211" s="1" t="s">
        <v>35</v>
      </c>
      <c r="H211" s="1" t="s">
        <v>27</v>
      </c>
      <c r="I211" s="1">
        <v>219</v>
      </c>
      <c r="J211" s="1" t="s">
        <v>22</v>
      </c>
      <c r="K211" s="1" t="s">
        <v>1362</v>
      </c>
      <c r="L211" s="1">
        <v>2016</v>
      </c>
      <c r="M211" s="1">
        <v>52</v>
      </c>
      <c r="N211" s="1" t="s">
        <v>1363</v>
      </c>
      <c r="O211" s="1">
        <v>35.984464000000003</v>
      </c>
      <c r="P211" s="1">
        <v>25.68</v>
      </c>
      <c r="Q211" s="3">
        <v>1.45</v>
      </c>
      <c r="R211" s="1">
        <v>2.0247999999999999</v>
      </c>
      <c r="S211" s="1">
        <v>88.593999999999994</v>
      </c>
      <c r="T211" s="1">
        <v>4.798</v>
      </c>
    </row>
    <row r="212" spans="1:20">
      <c r="A212" s="1" t="s">
        <v>1364</v>
      </c>
      <c r="B212" s="1" t="s">
        <v>1365</v>
      </c>
      <c r="C212" s="1" t="s">
        <v>1366</v>
      </c>
      <c r="D212" s="1" t="s">
        <v>1367</v>
      </c>
      <c r="E212" s="1" t="s">
        <v>1368</v>
      </c>
      <c r="F212" s="1" t="s">
        <v>514</v>
      </c>
      <c r="G212" s="1" t="s">
        <v>105</v>
      </c>
      <c r="H212" s="1" t="s">
        <v>27</v>
      </c>
      <c r="I212" s="1">
        <v>278</v>
      </c>
      <c r="J212" s="1" t="s">
        <v>22</v>
      </c>
      <c r="K212" s="1" t="s">
        <v>22</v>
      </c>
      <c r="L212" s="1">
        <v>2021</v>
      </c>
      <c r="M212" s="1">
        <v>52</v>
      </c>
      <c r="N212" s="1" t="s">
        <v>1369</v>
      </c>
      <c r="O212" s="1">
        <v>20.969013</v>
      </c>
      <c r="P212" s="1">
        <v>11.96</v>
      </c>
      <c r="Q212" s="3">
        <v>2.48</v>
      </c>
      <c r="R212" s="1">
        <v>4.3470000000000004</v>
      </c>
      <c r="S212" s="1">
        <v>97.065899999999999</v>
      </c>
      <c r="T212" s="1">
        <v>8.9429999999999996</v>
      </c>
    </row>
    <row r="213" spans="1:20">
      <c r="A213" s="1" t="s">
        <v>1370</v>
      </c>
      <c r="B213" s="1" t="s">
        <v>1371</v>
      </c>
      <c r="C213" s="1" t="s">
        <v>1372</v>
      </c>
      <c r="D213" s="1" t="s">
        <v>1373</v>
      </c>
      <c r="E213" s="1" t="s">
        <v>1374</v>
      </c>
      <c r="F213" s="1" t="s">
        <v>313</v>
      </c>
      <c r="G213" s="1" t="s">
        <v>105</v>
      </c>
      <c r="H213" s="1" t="s">
        <v>27</v>
      </c>
      <c r="I213" s="1">
        <v>28</v>
      </c>
      <c r="J213" s="1">
        <v>2</v>
      </c>
      <c r="K213" s="1" t="s">
        <v>1375</v>
      </c>
      <c r="L213" s="1">
        <v>2020</v>
      </c>
      <c r="M213" s="1">
        <v>52</v>
      </c>
      <c r="N213" s="1" t="s">
        <v>1376</v>
      </c>
      <c r="O213" s="1">
        <v>17.207179</v>
      </c>
      <c r="P213" s="1">
        <v>17.27</v>
      </c>
      <c r="Q213" s="3">
        <v>3.02</v>
      </c>
      <c r="R213" s="1">
        <v>3.0108999999999999</v>
      </c>
      <c r="S213" s="1">
        <v>94.290700000000001</v>
      </c>
      <c r="T213" s="1">
        <v>4.2229999999999999</v>
      </c>
    </row>
    <row r="214" spans="1:20">
      <c r="A214" s="1" t="s">
        <v>1377</v>
      </c>
      <c r="B214" s="1" t="s">
        <v>1378</v>
      </c>
      <c r="C214" s="1" t="s">
        <v>22</v>
      </c>
      <c r="D214" s="1" t="s">
        <v>1379</v>
      </c>
      <c r="E214" s="1" t="s">
        <v>1380</v>
      </c>
      <c r="F214" s="1" t="s">
        <v>526</v>
      </c>
      <c r="G214" s="1" t="s">
        <v>35</v>
      </c>
      <c r="H214" s="1" t="s">
        <v>106</v>
      </c>
      <c r="I214" s="1">
        <v>42</v>
      </c>
      <c r="J214" s="1">
        <v>7</v>
      </c>
      <c r="K214" s="1" t="s">
        <v>1381</v>
      </c>
      <c r="L214" s="1">
        <v>2021</v>
      </c>
      <c r="M214" s="1">
        <v>51</v>
      </c>
      <c r="N214" s="1" t="s">
        <v>1382</v>
      </c>
      <c r="O214" s="1">
        <v>56.724138000000004</v>
      </c>
      <c r="P214" s="1">
        <v>29.76</v>
      </c>
      <c r="Q214" s="3">
        <v>0.9</v>
      </c>
      <c r="R214" s="1">
        <v>1.7137</v>
      </c>
      <c r="S214" s="1">
        <v>85.306899999999999</v>
      </c>
      <c r="T214" s="1">
        <v>12.92</v>
      </c>
    </row>
    <row r="215" spans="1:20">
      <c r="A215" s="1" t="s">
        <v>1383</v>
      </c>
      <c r="B215" s="1" t="s">
        <v>1384</v>
      </c>
      <c r="C215" s="1" t="s">
        <v>22</v>
      </c>
      <c r="D215" s="1" t="s">
        <v>1385</v>
      </c>
      <c r="E215" s="1" t="s">
        <v>1386</v>
      </c>
      <c r="F215" s="1" t="s">
        <v>631</v>
      </c>
      <c r="G215" s="1" t="s">
        <v>35</v>
      </c>
      <c r="H215" s="1" t="s">
        <v>27</v>
      </c>
      <c r="I215" s="1">
        <v>190</v>
      </c>
      <c r="J215" s="1" t="s">
        <v>22</v>
      </c>
      <c r="K215" s="1" t="s">
        <v>1387</v>
      </c>
      <c r="L215" s="1">
        <v>2016</v>
      </c>
      <c r="M215" s="1">
        <v>51</v>
      </c>
      <c r="N215" s="1" t="s">
        <v>1388</v>
      </c>
      <c r="O215" s="1">
        <v>35.984464000000003</v>
      </c>
      <c r="P215" s="1">
        <v>25.68</v>
      </c>
      <c r="Q215" s="3">
        <v>1.42</v>
      </c>
      <c r="R215" s="1">
        <v>1.9859</v>
      </c>
      <c r="S215" s="1">
        <v>88.227699999999999</v>
      </c>
      <c r="T215" s="1">
        <v>4.798</v>
      </c>
    </row>
    <row r="216" spans="1:20">
      <c r="A216" s="1" t="s">
        <v>1389</v>
      </c>
      <c r="B216" s="1" t="s">
        <v>1390</v>
      </c>
      <c r="C216" s="1" t="s">
        <v>22</v>
      </c>
      <c r="D216" s="1" t="s">
        <v>1391</v>
      </c>
      <c r="E216" s="1" t="s">
        <v>1392</v>
      </c>
      <c r="F216" s="1" t="s">
        <v>932</v>
      </c>
      <c r="G216" s="1" t="s">
        <v>49</v>
      </c>
      <c r="H216" s="1" t="s">
        <v>27</v>
      </c>
      <c r="I216" s="1">
        <v>11</v>
      </c>
      <c r="J216" s="1">
        <v>3</v>
      </c>
      <c r="K216" s="1" t="s">
        <v>1393</v>
      </c>
      <c r="L216" s="1">
        <v>2017</v>
      </c>
      <c r="M216" s="1">
        <v>50</v>
      </c>
      <c r="N216" s="1" t="s">
        <v>1394</v>
      </c>
      <c r="O216" s="1">
        <v>26.30855</v>
      </c>
      <c r="P216" s="1">
        <v>24.11</v>
      </c>
      <c r="Q216" s="3">
        <v>1.9</v>
      </c>
      <c r="R216" s="1">
        <v>2.0735999999999999</v>
      </c>
      <c r="S216" s="1">
        <v>90.415599999999998</v>
      </c>
      <c r="T216" s="1">
        <v>4.3369999999999997</v>
      </c>
    </row>
    <row r="217" spans="1:20">
      <c r="A217" s="1" t="s">
        <v>1395</v>
      </c>
      <c r="B217" s="1" t="s">
        <v>1396</v>
      </c>
      <c r="C217" s="1" t="s">
        <v>1397</v>
      </c>
      <c r="D217" s="1" t="s">
        <v>1398</v>
      </c>
      <c r="E217" s="1" t="s">
        <v>1399</v>
      </c>
      <c r="F217" s="1" t="s">
        <v>1400</v>
      </c>
      <c r="G217" s="1" t="s">
        <v>1401</v>
      </c>
      <c r="H217" s="1" t="s">
        <v>27</v>
      </c>
      <c r="I217" s="1">
        <v>13</v>
      </c>
      <c r="J217" s="1">
        <v>1</v>
      </c>
      <c r="K217" s="1" t="s">
        <v>22</v>
      </c>
      <c r="L217" s="1">
        <v>2018</v>
      </c>
      <c r="M217" s="1">
        <v>50</v>
      </c>
      <c r="N217" s="1" t="s">
        <v>1402</v>
      </c>
      <c r="O217" s="1">
        <v>17.058627999999999</v>
      </c>
      <c r="P217" s="1">
        <v>20.86</v>
      </c>
      <c r="Q217" s="3">
        <v>2.93</v>
      </c>
      <c r="R217" s="1">
        <v>2.3967999999999998</v>
      </c>
      <c r="S217" s="1">
        <v>91.756299999999996</v>
      </c>
      <c r="T217" s="1">
        <v>2.7759999999999998</v>
      </c>
    </row>
    <row r="218" spans="1:20">
      <c r="A218" s="1" t="s">
        <v>1403</v>
      </c>
      <c r="B218" s="1" t="s">
        <v>1404</v>
      </c>
      <c r="C218" s="1" t="s">
        <v>22</v>
      </c>
      <c r="D218" s="1" t="s">
        <v>1405</v>
      </c>
      <c r="E218" s="1" t="s">
        <v>1406</v>
      </c>
      <c r="F218" s="1" t="s">
        <v>118</v>
      </c>
      <c r="G218" s="1" t="s">
        <v>26</v>
      </c>
      <c r="H218" s="1" t="s">
        <v>27</v>
      </c>
      <c r="I218" s="1">
        <v>448</v>
      </c>
      <c r="J218" s="1" t="s">
        <v>22</v>
      </c>
      <c r="K218" s="1" t="s">
        <v>22</v>
      </c>
      <c r="L218" s="1">
        <v>2022</v>
      </c>
      <c r="M218" s="1">
        <v>50</v>
      </c>
      <c r="N218" s="1" t="s">
        <v>1407</v>
      </c>
      <c r="O218" s="1">
        <v>20.309939</v>
      </c>
      <c r="P218" s="1">
        <v>6.87</v>
      </c>
      <c r="Q218" s="3">
        <v>2.46</v>
      </c>
      <c r="R218" s="1">
        <v>7.2815000000000003</v>
      </c>
      <c r="S218" s="1">
        <v>98.948800000000006</v>
      </c>
      <c r="T218" s="1">
        <v>15.1</v>
      </c>
    </row>
    <row r="219" spans="1:20">
      <c r="A219" s="1" t="s">
        <v>1408</v>
      </c>
      <c r="B219" s="1" t="s">
        <v>1409</v>
      </c>
      <c r="C219" s="1" t="s">
        <v>22</v>
      </c>
      <c r="D219" s="1" t="s">
        <v>1410</v>
      </c>
      <c r="E219" s="1" t="s">
        <v>1411</v>
      </c>
      <c r="F219" s="1" t="s">
        <v>34</v>
      </c>
      <c r="G219" s="1" t="s">
        <v>35</v>
      </c>
      <c r="H219" s="1" t="s">
        <v>27</v>
      </c>
      <c r="I219" s="1">
        <v>285</v>
      </c>
      <c r="J219" s="1" t="s">
        <v>22</v>
      </c>
      <c r="K219" s="1" t="s">
        <v>22</v>
      </c>
      <c r="L219" s="1">
        <v>2021</v>
      </c>
      <c r="M219" s="1">
        <v>50</v>
      </c>
      <c r="N219" s="1" t="s">
        <v>1412</v>
      </c>
      <c r="O219" s="1">
        <v>57.644148000000001</v>
      </c>
      <c r="P219" s="1">
        <v>11.69</v>
      </c>
      <c r="Q219" s="3">
        <v>0.87</v>
      </c>
      <c r="R219" s="1">
        <v>4.2755000000000001</v>
      </c>
      <c r="S219" s="1">
        <v>97.027199999999993</v>
      </c>
      <c r="T219" s="1">
        <v>24.318999999999999</v>
      </c>
    </row>
    <row r="220" spans="1:20">
      <c r="A220" s="1" t="s">
        <v>1413</v>
      </c>
      <c r="B220" s="1" t="s">
        <v>1414</v>
      </c>
      <c r="C220" s="1" t="s">
        <v>1415</v>
      </c>
      <c r="D220" s="1" t="s">
        <v>1416</v>
      </c>
      <c r="E220" s="1" t="s">
        <v>1417</v>
      </c>
      <c r="F220" s="1" t="s">
        <v>104</v>
      </c>
      <c r="G220" s="1" t="s">
        <v>105</v>
      </c>
      <c r="H220" s="1" t="s">
        <v>27</v>
      </c>
      <c r="I220" s="1">
        <v>697</v>
      </c>
      <c r="J220" s="1" t="s">
        <v>22</v>
      </c>
      <c r="K220" s="1" t="s">
        <v>22</v>
      </c>
      <c r="L220" s="1">
        <v>2019</v>
      </c>
      <c r="M220" s="1">
        <v>50</v>
      </c>
      <c r="N220" s="1" t="s">
        <v>1418</v>
      </c>
      <c r="O220" s="1">
        <v>36.904274999999998</v>
      </c>
      <c r="P220" s="1">
        <v>20.84</v>
      </c>
      <c r="Q220" s="3">
        <v>1.35</v>
      </c>
      <c r="R220" s="1">
        <v>2.3992</v>
      </c>
      <c r="S220" s="1">
        <v>91.601299999999995</v>
      </c>
      <c r="T220" s="1">
        <v>6.5510000000000002</v>
      </c>
    </row>
    <row r="221" spans="1:20">
      <c r="A221" s="1" t="s">
        <v>1419</v>
      </c>
      <c r="B221" s="1" t="s">
        <v>1420</v>
      </c>
      <c r="C221" s="1" t="s">
        <v>1421</v>
      </c>
      <c r="D221" s="1" t="s">
        <v>1422</v>
      </c>
      <c r="E221" s="1" t="s">
        <v>1423</v>
      </c>
      <c r="F221" s="1" t="s">
        <v>104</v>
      </c>
      <c r="G221" s="1" t="s">
        <v>105</v>
      </c>
      <c r="H221" s="1" t="s">
        <v>27</v>
      </c>
      <c r="I221" s="1">
        <v>869</v>
      </c>
      <c r="J221" s="1" t="s">
        <v>22</v>
      </c>
      <c r="K221" s="1" t="s">
        <v>22</v>
      </c>
      <c r="L221" s="1">
        <v>2023</v>
      </c>
      <c r="M221" s="1">
        <v>49</v>
      </c>
      <c r="N221" s="1" t="s">
        <v>1424</v>
      </c>
      <c r="O221" s="1">
        <v>3.387642</v>
      </c>
      <c r="P221" s="1">
        <v>2.33</v>
      </c>
      <c r="Q221" s="3">
        <v>14.46</v>
      </c>
      <c r="R221" s="1">
        <v>21.014399999999998</v>
      </c>
      <c r="S221" s="1">
        <v>99.912899999999993</v>
      </c>
      <c r="T221" s="1">
        <v>8.1999999999999993</v>
      </c>
    </row>
    <row r="222" spans="1:20">
      <c r="A222" s="1" t="s">
        <v>1425</v>
      </c>
      <c r="B222" s="1" t="s">
        <v>1426</v>
      </c>
      <c r="C222" s="1" t="s">
        <v>1427</v>
      </c>
      <c r="D222" s="1" t="s">
        <v>1428</v>
      </c>
      <c r="E222" s="1" t="s">
        <v>1429</v>
      </c>
      <c r="F222" s="1" t="s">
        <v>263</v>
      </c>
      <c r="G222" s="1" t="s">
        <v>26</v>
      </c>
      <c r="H222" s="1" t="s">
        <v>27</v>
      </c>
      <c r="I222" s="1">
        <v>385</v>
      </c>
      <c r="J222" s="1" t="s">
        <v>22</v>
      </c>
      <c r="K222" s="1" t="s">
        <v>22</v>
      </c>
      <c r="L222" s="1">
        <v>2020</v>
      </c>
      <c r="M222" s="1">
        <v>49</v>
      </c>
      <c r="N222" s="1" t="s">
        <v>1430</v>
      </c>
      <c r="O222" s="1">
        <v>48.433526000000001</v>
      </c>
      <c r="P222" s="1">
        <v>15.93</v>
      </c>
      <c r="Q222" s="3">
        <v>1.01</v>
      </c>
      <c r="R222" s="1">
        <v>3.0756000000000001</v>
      </c>
      <c r="S222" s="1">
        <v>93.971100000000007</v>
      </c>
      <c r="T222" s="1">
        <v>10.587999999999999</v>
      </c>
    </row>
    <row r="223" spans="1:20">
      <c r="A223" s="1" t="s">
        <v>1431</v>
      </c>
      <c r="B223" s="1" t="s">
        <v>1432</v>
      </c>
      <c r="C223" s="1" t="s">
        <v>1433</v>
      </c>
      <c r="D223" s="1" t="s">
        <v>1434</v>
      </c>
      <c r="E223" s="1" t="s">
        <v>1435</v>
      </c>
      <c r="F223" s="1" t="s">
        <v>1436</v>
      </c>
      <c r="G223" s="1" t="s">
        <v>35</v>
      </c>
      <c r="H223" s="1" t="s">
        <v>27</v>
      </c>
      <c r="I223" s="1">
        <v>54</v>
      </c>
      <c r="J223" s="1">
        <v>7</v>
      </c>
      <c r="K223" s="1" t="s">
        <v>1437</v>
      </c>
      <c r="L223" s="1">
        <v>2018</v>
      </c>
      <c r="M223" s="1">
        <v>49</v>
      </c>
      <c r="N223" s="1" t="s">
        <v>1438</v>
      </c>
      <c r="O223" s="1">
        <v>28.765096</v>
      </c>
      <c r="P223" s="1">
        <v>22.52</v>
      </c>
      <c r="Q223" s="3">
        <v>1.7</v>
      </c>
      <c r="R223" s="1">
        <v>2.1755</v>
      </c>
      <c r="S223" s="1">
        <v>89.884399999999999</v>
      </c>
      <c r="T223" s="1">
        <v>6.1639999999999997</v>
      </c>
    </row>
    <row r="224" spans="1:20">
      <c r="A224" s="1" t="s">
        <v>1439</v>
      </c>
      <c r="B224" s="1" t="s">
        <v>1440</v>
      </c>
      <c r="C224" s="1" t="s">
        <v>22</v>
      </c>
      <c r="D224" s="1" t="s">
        <v>1441</v>
      </c>
      <c r="E224" s="1" t="s">
        <v>1442</v>
      </c>
      <c r="F224" s="1" t="s">
        <v>48</v>
      </c>
      <c r="G224" s="1" t="s">
        <v>49</v>
      </c>
      <c r="H224" s="1" t="s">
        <v>27</v>
      </c>
      <c r="I224" s="1">
        <v>5</v>
      </c>
      <c r="J224" s="1">
        <v>3</v>
      </c>
      <c r="K224" s="1" t="s">
        <v>1443</v>
      </c>
      <c r="L224" s="1">
        <v>2018</v>
      </c>
      <c r="M224" s="1">
        <v>49</v>
      </c>
      <c r="N224" s="1" t="s">
        <v>1444</v>
      </c>
      <c r="O224" s="1">
        <v>57.910958999999998</v>
      </c>
      <c r="P224" s="1">
        <v>20.72</v>
      </c>
      <c r="Q224" s="3">
        <v>0.85</v>
      </c>
      <c r="R224" s="1">
        <v>2.3652000000000002</v>
      </c>
      <c r="S224" s="1">
        <v>90.599000000000004</v>
      </c>
      <c r="T224" s="1">
        <v>9.5150000000000006</v>
      </c>
    </row>
    <row r="225" spans="1:20">
      <c r="A225" s="1" t="s">
        <v>1445</v>
      </c>
      <c r="B225" s="1" t="s">
        <v>1446</v>
      </c>
      <c r="C225" s="1" t="s">
        <v>22</v>
      </c>
      <c r="D225" s="1" t="s">
        <v>1447</v>
      </c>
      <c r="E225" s="1" t="s">
        <v>1448</v>
      </c>
      <c r="F225" s="1" t="s">
        <v>1449</v>
      </c>
      <c r="G225" s="1" t="s">
        <v>26</v>
      </c>
      <c r="H225" s="1" t="s">
        <v>27</v>
      </c>
      <c r="I225" s="1">
        <v>207</v>
      </c>
      <c r="J225" s="1" t="s">
        <v>22</v>
      </c>
      <c r="K225" s="1" t="s">
        <v>1450</v>
      </c>
      <c r="L225" s="1">
        <v>2023</v>
      </c>
      <c r="M225" s="1">
        <v>49</v>
      </c>
      <c r="N225" s="1" t="s">
        <v>1451</v>
      </c>
      <c r="O225" s="1">
        <v>4.7955389999999998</v>
      </c>
      <c r="P225" s="1">
        <v>2.4700000000000002</v>
      </c>
      <c r="Q225" s="3">
        <v>10.220000000000001</v>
      </c>
      <c r="R225" s="1">
        <v>19.801200000000001</v>
      </c>
      <c r="S225" s="1">
        <v>99.856399999999994</v>
      </c>
      <c r="T225" s="1">
        <v>9</v>
      </c>
    </row>
    <row r="226" spans="1:20">
      <c r="A226" s="1" t="s">
        <v>1452</v>
      </c>
      <c r="B226" s="1" t="s">
        <v>1453</v>
      </c>
      <c r="C226" s="1" t="s">
        <v>22</v>
      </c>
      <c r="D226" s="1" t="s">
        <v>1454</v>
      </c>
      <c r="E226" s="1" t="s">
        <v>1455</v>
      </c>
      <c r="F226" s="1" t="s">
        <v>118</v>
      </c>
      <c r="G226" s="1" t="s">
        <v>26</v>
      </c>
      <c r="H226" s="1" t="s">
        <v>27</v>
      </c>
      <c r="I226" s="1">
        <v>397</v>
      </c>
      <c r="J226" s="1" t="s">
        <v>22</v>
      </c>
      <c r="K226" s="1" t="s">
        <v>22</v>
      </c>
      <c r="L226" s="1">
        <v>2020</v>
      </c>
      <c r="M226" s="1">
        <v>48</v>
      </c>
      <c r="N226" s="1" t="s">
        <v>1456</v>
      </c>
      <c r="O226" s="1">
        <v>54.905394000000001</v>
      </c>
      <c r="P226" s="1">
        <v>15.93</v>
      </c>
      <c r="Q226" s="3">
        <v>0.87</v>
      </c>
      <c r="R226" s="1">
        <v>3.0127999999999999</v>
      </c>
      <c r="S226" s="1">
        <v>93.709599999999995</v>
      </c>
      <c r="T226" s="1">
        <v>13.273</v>
      </c>
    </row>
    <row r="227" spans="1:20">
      <c r="A227" s="1" t="s">
        <v>1457</v>
      </c>
      <c r="B227" s="1" t="s">
        <v>1458</v>
      </c>
      <c r="C227" s="1" t="s">
        <v>1459</v>
      </c>
      <c r="D227" s="1" t="s">
        <v>1460</v>
      </c>
      <c r="E227" s="1" t="s">
        <v>1461</v>
      </c>
      <c r="F227" s="1" t="s">
        <v>1462</v>
      </c>
      <c r="G227" s="1" t="s">
        <v>49</v>
      </c>
      <c r="H227" s="1" t="s">
        <v>27</v>
      </c>
      <c r="I227" s="1">
        <v>130</v>
      </c>
      <c r="J227" s="1" t="s">
        <v>22</v>
      </c>
      <c r="K227" s="1" t="s">
        <v>1463</v>
      </c>
      <c r="L227" s="1">
        <v>2020</v>
      </c>
      <c r="M227" s="1">
        <v>48</v>
      </c>
      <c r="N227" s="1" t="s">
        <v>1464</v>
      </c>
      <c r="O227" s="1">
        <v>33.013587000000001</v>
      </c>
      <c r="P227" s="1">
        <v>17.03</v>
      </c>
      <c r="Q227" s="3">
        <v>1.45</v>
      </c>
      <c r="R227" s="1">
        <v>2.8191999999999999</v>
      </c>
      <c r="S227" s="1">
        <v>93.072000000000003</v>
      </c>
      <c r="T227" s="1">
        <v>8.0500000000000007</v>
      </c>
    </row>
    <row r="228" spans="1:20">
      <c r="A228" s="1" t="s">
        <v>1465</v>
      </c>
      <c r="B228" s="1" t="s">
        <v>1466</v>
      </c>
      <c r="C228" s="1" t="s">
        <v>22</v>
      </c>
      <c r="D228" s="1" t="s">
        <v>1467</v>
      </c>
      <c r="E228" s="1" t="s">
        <v>1468</v>
      </c>
      <c r="F228" s="1" t="s">
        <v>1337</v>
      </c>
      <c r="G228" s="1" t="s">
        <v>26</v>
      </c>
      <c r="H228" s="1" t="s">
        <v>27</v>
      </c>
      <c r="I228" s="1">
        <v>236</v>
      </c>
      <c r="J228" s="1" t="s">
        <v>22</v>
      </c>
      <c r="K228" s="1" t="s">
        <v>22</v>
      </c>
      <c r="L228" s="1">
        <v>2021</v>
      </c>
      <c r="M228" s="1">
        <v>48</v>
      </c>
      <c r="N228" s="1" t="s">
        <v>1469</v>
      </c>
      <c r="O228" s="1">
        <v>24.595896</v>
      </c>
      <c r="P228" s="1">
        <v>12</v>
      </c>
      <c r="Q228" s="3">
        <v>1.95</v>
      </c>
      <c r="R228" s="1">
        <v>3.9996999999999998</v>
      </c>
      <c r="S228" s="1">
        <v>96.280100000000004</v>
      </c>
      <c r="T228" s="1">
        <v>11.532999999999999</v>
      </c>
    </row>
    <row r="229" spans="1:20">
      <c r="A229" s="1" t="s">
        <v>1470</v>
      </c>
      <c r="B229" s="1" t="s">
        <v>1471</v>
      </c>
      <c r="C229" s="1" t="s">
        <v>1472</v>
      </c>
      <c r="D229" s="1" t="s">
        <v>1473</v>
      </c>
      <c r="E229" s="1" t="s">
        <v>1474</v>
      </c>
      <c r="F229" s="1" t="s">
        <v>263</v>
      </c>
      <c r="G229" s="1" t="s">
        <v>26</v>
      </c>
      <c r="H229" s="1" t="s">
        <v>27</v>
      </c>
      <c r="I229" s="1">
        <v>422</v>
      </c>
      <c r="J229" s="1" t="s">
        <v>22</v>
      </c>
      <c r="K229" s="1" t="s">
        <v>22</v>
      </c>
      <c r="L229" s="1">
        <v>2021</v>
      </c>
      <c r="M229" s="1">
        <v>48</v>
      </c>
      <c r="N229" s="1" t="s">
        <v>1475</v>
      </c>
      <c r="O229" s="1">
        <v>32.923639999999999</v>
      </c>
      <c r="P229" s="1">
        <v>12</v>
      </c>
      <c r="Q229" s="3">
        <v>1.46</v>
      </c>
      <c r="R229" s="1">
        <v>3.9996999999999998</v>
      </c>
      <c r="S229" s="1">
        <v>96.280100000000004</v>
      </c>
      <c r="T229" s="1">
        <v>14.224</v>
      </c>
    </row>
    <row r="230" spans="1:20">
      <c r="A230" s="1" t="s">
        <v>1476</v>
      </c>
      <c r="B230" s="1" t="s">
        <v>1477</v>
      </c>
      <c r="C230" s="1" t="s">
        <v>22</v>
      </c>
      <c r="D230" s="1" t="s">
        <v>1478</v>
      </c>
      <c r="E230" s="1" t="s">
        <v>1479</v>
      </c>
      <c r="F230" s="1" t="s">
        <v>118</v>
      </c>
      <c r="G230" s="1" t="s">
        <v>26</v>
      </c>
      <c r="H230" s="1" t="s">
        <v>27</v>
      </c>
      <c r="I230" s="1">
        <v>446</v>
      </c>
      <c r="J230" s="1" t="s">
        <v>22</v>
      </c>
      <c r="K230" s="1" t="s">
        <v>22</v>
      </c>
      <c r="L230" s="1">
        <v>2022</v>
      </c>
      <c r="M230" s="1">
        <v>47</v>
      </c>
      <c r="N230" s="1" t="s">
        <v>1480</v>
      </c>
      <c r="O230" s="1">
        <v>20.309939</v>
      </c>
      <c r="P230" s="1">
        <v>6.87</v>
      </c>
      <c r="Q230" s="3">
        <v>2.31</v>
      </c>
      <c r="R230" s="1">
        <v>6.8445999999999998</v>
      </c>
      <c r="S230" s="1">
        <v>98.783600000000007</v>
      </c>
      <c r="T230" s="1">
        <v>15.1</v>
      </c>
    </row>
    <row r="231" spans="1:20">
      <c r="A231" s="1" t="s">
        <v>1481</v>
      </c>
      <c r="B231" s="1" t="s">
        <v>1482</v>
      </c>
      <c r="C231" s="1" t="s">
        <v>22</v>
      </c>
      <c r="D231" s="1" t="s">
        <v>1483</v>
      </c>
      <c r="E231" s="1" t="s">
        <v>1484</v>
      </c>
      <c r="F231" s="1" t="s">
        <v>631</v>
      </c>
      <c r="G231" s="1" t="s">
        <v>35</v>
      </c>
      <c r="H231" s="1" t="s">
        <v>27</v>
      </c>
      <c r="I231" s="1">
        <v>191</v>
      </c>
      <c r="J231" s="1" t="s">
        <v>22</v>
      </c>
      <c r="K231" s="1" t="s">
        <v>1485</v>
      </c>
      <c r="L231" s="1">
        <v>2016</v>
      </c>
      <c r="M231" s="1">
        <v>47</v>
      </c>
      <c r="N231" s="1" t="s">
        <v>1486</v>
      </c>
      <c r="O231" s="1">
        <v>35.984464000000003</v>
      </c>
      <c r="P231" s="1">
        <v>25.68</v>
      </c>
      <c r="Q231" s="3">
        <v>1.31</v>
      </c>
      <c r="R231" s="1">
        <v>1.8301000000000001</v>
      </c>
      <c r="S231" s="1">
        <v>86.608099999999993</v>
      </c>
      <c r="T231" s="1">
        <v>4.798</v>
      </c>
    </row>
    <row r="232" spans="1:20">
      <c r="A232" s="1" t="s">
        <v>1487</v>
      </c>
      <c r="B232" s="1" t="s">
        <v>1488</v>
      </c>
      <c r="C232" s="1" t="s">
        <v>22</v>
      </c>
      <c r="D232" s="1" t="s">
        <v>1489</v>
      </c>
      <c r="E232" s="1" t="s">
        <v>1490</v>
      </c>
      <c r="F232" s="1" t="s">
        <v>1491</v>
      </c>
      <c r="G232" s="1" t="s">
        <v>138</v>
      </c>
      <c r="H232" s="1" t="s">
        <v>27</v>
      </c>
      <c r="I232" s="1">
        <v>77</v>
      </c>
      <c r="J232" s="1" t="s">
        <v>22</v>
      </c>
      <c r="K232" s="1" t="s">
        <v>22</v>
      </c>
      <c r="L232" s="1">
        <v>2022</v>
      </c>
      <c r="M232" s="1">
        <v>47</v>
      </c>
      <c r="N232" s="1" t="s">
        <v>1492</v>
      </c>
      <c r="O232" s="1">
        <v>18.277182</v>
      </c>
      <c r="P232" s="1">
        <v>3.41</v>
      </c>
      <c r="Q232" s="3">
        <v>2.57</v>
      </c>
      <c r="R232" s="1">
        <v>13.765599999999999</v>
      </c>
      <c r="S232" s="1">
        <v>99.650199999999998</v>
      </c>
      <c r="T232" s="1">
        <v>10.199999999999999</v>
      </c>
    </row>
    <row r="233" spans="1:20">
      <c r="A233" s="1" t="s">
        <v>1493</v>
      </c>
      <c r="B233" s="1" t="s">
        <v>1494</v>
      </c>
      <c r="C233" s="1" t="s">
        <v>1495</v>
      </c>
      <c r="D233" s="1" t="s">
        <v>1496</v>
      </c>
      <c r="E233" s="1" t="s">
        <v>1497</v>
      </c>
      <c r="F233" s="1" t="s">
        <v>514</v>
      </c>
      <c r="G233" s="1" t="s">
        <v>105</v>
      </c>
      <c r="H233" s="1" t="s">
        <v>27</v>
      </c>
      <c r="I233" s="1">
        <v>216</v>
      </c>
      <c r="J233" s="1" t="s">
        <v>22</v>
      </c>
      <c r="K233" s="1" t="s">
        <v>1498</v>
      </c>
      <c r="L233" s="1">
        <v>2019</v>
      </c>
      <c r="M233" s="1">
        <v>47</v>
      </c>
      <c r="N233" s="1" t="s">
        <v>1499</v>
      </c>
      <c r="O233" s="1">
        <v>32.711806000000003</v>
      </c>
      <c r="P233" s="1">
        <v>20.84</v>
      </c>
      <c r="Q233" s="3">
        <v>1.44</v>
      </c>
      <c r="R233" s="1">
        <v>2.2553000000000001</v>
      </c>
      <c r="S233" s="1">
        <v>90.666300000000007</v>
      </c>
      <c r="T233" s="1">
        <v>5.7779999999999996</v>
      </c>
    </row>
    <row r="234" spans="1:20">
      <c r="A234" s="1" t="s">
        <v>1500</v>
      </c>
      <c r="B234" s="1" t="s">
        <v>1501</v>
      </c>
      <c r="C234" s="1" t="s">
        <v>22</v>
      </c>
      <c r="D234" s="1" t="s">
        <v>1502</v>
      </c>
      <c r="E234" s="1" t="s">
        <v>1503</v>
      </c>
      <c r="F234" s="1" t="s">
        <v>1504</v>
      </c>
      <c r="G234" s="1" t="s">
        <v>35</v>
      </c>
      <c r="H234" s="1" t="s">
        <v>27</v>
      </c>
      <c r="I234" s="1">
        <v>8</v>
      </c>
      <c r="J234" s="1">
        <v>3</v>
      </c>
      <c r="K234" s="1" t="s">
        <v>22</v>
      </c>
      <c r="L234" s="1">
        <v>2020</v>
      </c>
      <c r="M234" s="1">
        <v>47</v>
      </c>
      <c r="N234" s="1" t="s">
        <v>1505</v>
      </c>
      <c r="O234" s="1">
        <v>9.4182070000000007</v>
      </c>
      <c r="P234" s="1">
        <v>16.14</v>
      </c>
      <c r="Q234" s="3">
        <v>4.99</v>
      </c>
      <c r="R234" s="1">
        <v>2.9117999999999999</v>
      </c>
      <c r="S234" s="1">
        <v>93.966800000000006</v>
      </c>
      <c r="T234" s="1">
        <v>2.847</v>
      </c>
    </row>
    <row r="235" spans="1:20">
      <c r="A235" s="1" t="s">
        <v>1506</v>
      </c>
      <c r="B235" s="1" t="s">
        <v>1507</v>
      </c>
      <c r="C235" s="1" t="s">
        <v>22</v>
      </c>
      <c r="D235" s="1" t="s">
        <v>1508</v>
      </c>
      <c r="E235" s="1" t="s">
        <v>1509</v>
      </c>
      <c r="F235" s="1" t="s">
        <v>1510</v>
      </c>
      <c r="G235" s="1" t="s">
        <v>89</v>
      </c>
      <c r="H235" s="1" t="s">
        <v>27</v>
      </c>
      <c r="I235" s="1">
        <v>94</v>
      </c>
      <c r="J235" s="1" t="s">
        <v>22</v>
      </c>
      <c r="K235" s="1" t="s">
        <v>1511</v>
      </c>
      <c r="L235" s="1">
        <v>2017</v>
      </c>
      <c r="M235" s="1">
        <v>47</v>
      </c>
      <c r="N235" s="1" t="s">
        <v>1512</v>
      </c>
      <c r="O235" s="1">
        <v>20.518135000000001</v>
      </c>
      <c r="P235" s="1">
        <v>32.21</v>
      </c>
      <c r="Q235" s="3">
        <v>2.29</v>
      </c>
      <c r="R235" s="1">
        <v>1.4592000000000001</v>
      </c>
      <c r="S235" s="1">
        <v>81.743899999999996</v>
      </c>
      <c r="T235" s="1">
        <v>2.8730000000000002</v>
      </c>
    </row>
    <row r="236" spans="1:20">
      <c r="A236" s="1" t="s">
        <v>1513</v>
      </c>
      <c r="B236" s="1" t="s">
        <v>1514</v>
      </c>
      <c r="C236" s="1" t="s">
        <v>22</v>
      </c>
      <c r="D236" s="1" t="s">
        <v>1515</v>
      </c>
      <c r="E236" s="1" t="s">
        <v>1516</v>
      </c>
      <c r="F236" s="1" t="s">
        <v>706</v>
      </c>
      <c r="G236" s="1" t="s">
        <v>49</v>
      </c>
      <c r="H236" s="1" t="s">
        <v>27</v>
      </c>
      <c r="I236" s="1">
        <v>24</v>
      </c>
      <c r="J236" s="1">
        <v>4</v>
      </c>
      <c r="K236" s="1" t="s">
        <v>1517</v>
      </c>
      <c r="L236" s="1">
        <v>2017</v>
      </c>
      <c r="M236" s="1">
        <v>46</v>
      </c>
      <c r="N236" s="1" t="s">
        <v>1518</v>
      </c>
      <c r="O236" s="1">
        <v>71.504504999999995</v>
      </c>
      <c r="P236" s="1">
        <v>24.11</v>
      </c>
      <c r="Q236" s="3">
        <v>0.64</v>
      </c>
      <c r="R236" s="1">
        <v>1.9077</v>
      </c>
      <c r="S236" s="1">
        <v>89.2239</v>
      </c>
      <c r="T236" s="1">
        <v>9.202</v>
      </c>
    </row>
    <row r="237" spans="1:20">
      <c r="A237" s="1" t="s">
        <v>1519</v>
      </c>
      <c r="B237" s="1" t="s">
        <v>1520</v>
      </c>
      <c r="C237" s="1" t="s">
        <v>1521</v>
      </c>
      <c r="D237" s="1" t="s">
        <v>1522</v>
      </c>
      <c r="E237" s="1" t="s">
        <v>1523</v>
      </c>
      <c r="F237" s="1" t="s">
        <v>677</v>
      </c>
      <c r="G237" s="1" t="s">
        <v>678</v>
      </c>
      <c r="H237" s="1" t="s">
        <v>27</v>
      </c>
      <c r="I237" s="1">
        <v>334</v>
      </c>
      <c r="J237" s="1" t="s">
        <v>22</v>
      </c>
      <c r="K237" s="1" t="s">
        <v>22</v>
      </c>
      <c r="L237" s="1">
        <v>2021</v>
      </c>
      <c r="M237" s="1">
        <v>46</v>
      </c>
      <c r="N237" s="1" t="s">
        <v>1524</v>
      </c>
      <c r="O237" s="1">
        <v>24.252880000000001</v>
      </c>
      <c r="P237" s="1">
        <v>11.55</v>
      </c>
      <c r="Q237" s="3">
        <v>1.9</v>
      </c>
      <c r="R237" s="1">
        <v>3.9841000000000002</v>
      </c>
      <c r="S237" s="1">
        <v>97.176599999999993</v>
      </c>
      <c r="T237" s="1">
        <v>11.888999999999999</v>
      </c>
    </row>
    <row r="238" spans="1:20">
      <c r="A238" s="1" t="s">
        <v>1525</v>
      </c>
      <c r="B238" s="1" t="s">
        <v>1526</v>
      </c>
      <c r="C238" s="1" t="s">
        <v>22</v>
      </c>
      <c r="D238" s="1" t="s">
        <v>1527</v>
      </c>
      <c r="E238" s="1" t="s">
        <v>1528</v>
      </c>
      <c r="F238" s="1" t="s">
        <v>1529</v>
      </c>
      <c r="G238" s="1" t="s">
        <v>1401</v>
      </c>
      <c r="H238" s="1" t="s">
        <v>27</v>
      </c>
      <c r="I238" s="1">
        <v>178</v>
      </c>
      <c r="J238" s="1" t="s">
        <v>22</v>
      </c>
      <c r="K238" s="1" t="s">
        <v>1530</v>
      </c>
      <c r="L238" s="1">
        <v>2019</v>
      </c>
      <c r="M238" s="1">
        <v>46</v>
      </c>
      <c r="N238" s="1" t="s">
        <v>1531</v>
      </c>
      <c r="O238" s="1">
        <v>20.723292000000001</v>
      </c>
      <c r="P238" s="1">
        <v>17.95</v>
      </c>
      <c r="Q238" s="3">
        <v>2.2200000000000002</v>
      </c>
      <c r="R238" s="1">
        <v>2.5630999999999999</v>
      </c>
      <c r="S238" s="1">
        <v>92.903300000000002</v>
      </c>
      <c r="T238" s="1">
        <v>3.706</v>
      </c>
    </row>
    <row r="239" spans="1:20">
      <c r="A239" s="1" t="s">
        <v>1532</v>
      </c>
      <c r="B239" s="1" t="s">
        <v>1533</v>
      </c>
      <c r="C239" s="1" t="s">
        <v>1534</v>
      </c>
      <c r="D239" s="1" t="s">
        <v>1535</v>
      </c>
      <c r="E239" s="1" t="s">
        <v>1536</v>
      </c>
      <c r="F239" s="1" t="s">
        <v>1285</v>
      </c>
      <c r="G239" s="1" t="s">
        <v>89</v>
      </c>
      <c r="H239" s="1" t="s">
        <v>27</v>
      </c>
      <c r="I239" s="1">
        <v>12</v>
      </c>
      <c r="J239" s="1">
        <v>2</v>
      </c>
      <c r="K239" s="1" t="s">
        <v>1537</v>
      </c>
      <c r="L239" s="1">
        <v>2020</v>
      </c>
      <c r="M239" s="1">
        <v>46</v>
      </c>
      <c r="N239" s="1" t="s">
        <v>1538</v>
      </c>
      <c r="O239" s="1">
        <v>34.091991</v>
      </c>
      <c r="P239" s="1">
        <v>21.03</v>
      </c>
      <c r="Q239" s="3">
        <v>1.35</v>
      </c>
      <c r="R239" s="1">
        <v>2.1873999999999998</v>
      </c>
      <c r="S239" s="1">
        <v>89.272199999999998</v>
      </c>
      <c r="T239" s="1">
        <v>9.2289999999999992</v>
      </c>
    </row>
    <row r="240" spans="1:20">
      <c r="A240" s="1" t="s">
        <v>1539</v>
      </c>
      <c r="B240" s="1" t="s">
        <v>1540</v>
      </c>
      <c r="C240" s="1" t="s">
        <v>22</v>
      </c>
      <c r="D240" s="1" t="s">
        <v>1541</v>
      </c>
      <c r="E240" s="1" t="s">
        <v>1542</v>
      </c>
      <c r="F240" s="1" t="s">
        <v>1543</v>
      </c>
      <c r="G240" s="1" t="s">
        <v>35</v>
      </c>
      <c r="H240" s="1" t="s">
        <v>27</v>
      </c>
      <c r="I240" s="1">
        <v>9</v>
      </c>
      <c r="J240" s="1">
        <v>21</v>
      </c>
      <c r="K240" s="1" t="s">
        <v>1544</v>
      </c>
      <c r="L240" s="1">
        <v>2019</v>
      </c>
      <c r="M240" s="1">
        <v>46</v>
      </c>
      <c r="N240" s="1" t="s">
        <v>1545</v>
      </c>
      <c r="O240" s="1">
        <v>23.387687</v>
      </c>
      <c r="P240" s="1">
        <v>19.63</v>
      </c>
      <c r="Q240" s="3">
        <v>1.97</v>
      </c>
      <c r="R240" s="1">
        <v>2.3439000000000001</v>
      </c>
      <c r="S240" s="1">
        <v>91.054599999999994</v>
      </c>
      <c r="T240" s="1">
        <v>5.7210000000000001</v>
      </c>
    </row>
    <row r="241" spans="1:20">
      <c r="A241" s="1" t="s">
        <v>1546</v>
      </c>
      <c r="B241" s="1" t="s">
        <v>1547</v>
      </c>
      <c r="C241" s="1" t="s">
        <v>1548</v>
      </c>
      <c r="D241" s="1" t="s">
        <v>1549</v>
      </c>
      <c r="E241" s="1" t="s">
        <v>1550</v>
      </c>
      <c r="F241" s="1" t="s">
        <v>638</v>
      </c>
      <c r="G241" s="1" t="s">
        <v>35</v>
      </c>
      <c r="H241" s="1" t="s">
        <v>27</v>
      </c>
      <c r="I241" s="1">
        <v>545</v>
      </c>
      <c r="J241" s="1" t="s">
        <v>22</v>
      </c>
      <c r="K241" s="2">
        <v>45298</v>
      </c>
      <c r="L241" s="1">
        <v>2019</v>
      </c>
      <c r="M241" s="1">
        <v>46</v>
      </c>
      <c r="N241" s="1" t="s">
        <v>1551</v>
      </c>
      <c r="O241" s="1">
        <v>37.654721000000002</v>
      </c>
      <c r="P241" s="1">
        <v>19.63</v>
      </c>
      <c r="Q241" s="3">
        <v>1.22</v>
      </c>
      <c r="R241" s="1">
        <v>2.3439000000000001</v>
      </c>
      <c r="S241" s="1">
        <v>91.054599999999994</v>
      </c>
      <c r="T241" s="1">
        <v>7.4889999999999999</v>
      </c>
    </row>
    <row r="242" spans="1:20">
      <c r="A242" s="1" t="s">
        <v>1552</v>
      </c>
      <c r="B242" s="1" t="s">
        <v>1553</v>
      </c>
      <c r="C242" s="1" t="s">
        <v>22</v>
      </c>
      <c r="D242" s="1" t="s">
        <v>1554</v>
      </c>
      <c r="E242" s="1" t="s">
        <v>1555</v>
      </c>
      <c r="F242" s="1" t="s">
        <v>96</v>
      </c>
      <c r="G242" s="1" t="s">
        <v>26</v>
      </c>
      <c r="H242" s="1" t="s">
        <v>27</v>
      </c>
      <c r="I242" s="1">
        <v>19</v>
      </c>
      <c r="J242" s="1">
        <v>6</v>
      </c>
      <c r="K242" s="1" t="s">
        <v>1556</v>
      </c>
      <c r="L242" s="1">
        <v>2019</v>
      </c>
      <c r="M242" s="1">
        <v>46</v>
      </c>
      <c r="N242" s="1" t="s">
        <v>1557</v>
      </c>
      <c r="O242" s="1">
        <v>17.382707</v>
      </c>
      <c r="P242" s="1">
        <v>18.559999999999999</v>
      </c>
      <c r="Q242" s="3">
        <v>2.65</v>
      </c>
      <c r="R242" s="1">
        <v>2.4788000000000001</v>
      </c>
      <c r="S242" s="1">
        <v>91.331900000000005</v>
      </c>
      <c r="T242" s="1">
        <v>3.073</v>
      </c>
    </row>
    <row r="243" spans="1:20">
      <c r="A243" s="1" t="s">
        <v>1558</v>
      </c>
      <c r="B243" s="1" t="s">
        <v>1559</v>
      </c>
      <c r="C243" s="1" t="s">
        <v>22</v>
      </c>
      <c r="D243" s="1" t="s">
        <v>1560</v>
      </c>
      <c r="E243" s="1" t="s">
        <v>1561</v>
      </c>
      <c r="F243" s="1" t="s">
        <v>25</v>
      </c>
      <c r="G243" s="1" t="s">
        <v>26</v>
      </c>
      <c r="H243" s="1" t="s">
        <v>27</v>
      </c>
      <c r="I243" s="1">
        <v>6</v>
      </c>
      <c r="J243" s="1" t="s">
        <v>22</v>
      </c>
      <c r="K243" s="1" t="s">
        <v>1562</v>
      </c>
      <c r="L243" s="1">
        <v>2018</v>
      </c>
      <c r="M243" s="1">
        <v>46</v>
      </c>
      <c r="N243" s="1" t="s">
        <v>1563</v>
      </c>
      <c r="O243" s="1">
        <v>21.512547999999999</v>
      </c>
      <c r="P243" s="1">
        <v>21.49</v>
      </c>
      <c r="Q243" s="3">
        <v>2.14</v>
      </c>
      <c r="R243" s="1">
        <v>2.141</v>
      </c>
      <c r="S243" s="1">
        <v>88.872799999999998</v>
      </c>
      <c r="T243" s="1">
        <v>4.0979999999999999</v>
      </c>
    </row>
    <row r="244" spans="1:20">
      <c r="A244" s="1" t="s">
        <v>1564</v>
      </c>
      <c r="B244" s="1" t="s">
        <v>1565</v>
      </c>
      <c r="C244" s="1" t="s">
        <v>22</v>
      </c>
      <c r="D244" s="1" t="s">
        <v>1566</v>
      </c>
      <c r="E244" s="1" t="s">
        <v>1567</v>
      </c>
      <c r="F244" s="1" t="s">
        <v>34</v>
      </c>
      <c r="G244" s="1" t="s">
        <v>35</v>
      </c>
      <c r="H244" s="1" t="s">
        <v>27</v>
      </c>
      <c r="I244" s="1">
        <v>273</v>
      </c>
      <c r="J244" s="1" t="s">
        <v>22</v>
      </c>
      <c r="K244" s="1" t="s">
        <v>22</v>
      </c>
      <c r="L244" s="1">
        <v>2020</v>
      </c>
      <c r="M244" s="1">
        <v>45</v>
      </c>
      <c r="N244" s="1" t="s">
        <v>1568</v>
      </c>
      <c r="O244" s="1">
        <v>79.781696999999994</v>
      </c>
      <c r="P244" s="1">
        <v>16.14</v>
      </c>
      <c r="Q244" s="3">
        <v>0.56000000000000005</v>
      </c>
      <c r="R244" s="1">
        <v>2.7879</v>
      </c>
      <c r="S244" s="1">
        <v>93.468299999999999</v>
      </c>
      <c r="T244" s="1">
        <v>19.503</v>
      </c>
    </row>
    <row r="245" spans="1:20">
      <c r="A245" s="1" t="s">
        <v>1569</v>
      </c>
      <c r="B245" s="1" t="s">
        <v>1570</v>
      </c>
      <c r="C245" s="1" t="s">
        <v>22</v>
      </c>
      <c r="D245" s="1" t="s">
        <v>1571</v>
      </c>
      <c r="E245" s="1" t="s">
        <v>1572</v>
      </c>
      <c r="F245" s="1" t="s">
        <v>1573</v>
      </c>
      <c r="G245" s="1" t="s">
        <v>35</v>
      </c>
      <c r="H245" s="1" t="s">
        <v>27</v>
      </c>
      <c r="I245" s="1">
        <v>108</v>
      </c>
      <c r="J245" s="1" t="s">
        <v>22</v>
      </c>
      <c r="K245" s="1" t="s">
        <v>1574</v>
      </c>
      <c r="L245" s="1">
        <v>2020</v>
      </c>
      <c r="M245" s="1">
        <v>45</v>
      </c>
      <c r="N245" s="1" t="s">
        <v>1575</v>
      </c>
      <c r="O245" s="1">
        <v>16.192661000000001</v>
      </c>
      <c r="P245" s="1">
        <v>16.14</v>
      </c>
      <c r="Q245" s="3">
        <v>2.78</v>
      </c>
      <c r="R245" s="1">
        <v>2.7879</v>
      </c>
      <c r="S245" s="1">
        <v>93.468299999999999</v>
      </c>
      <c r="T245" s="1">
        <v>5.8760000000000003</v>
      </c>
    </row>
    <row r="246" spans="1:20">
      <c r="A246" s="1" t="s">
        <v>1576</v>
      </c>
      <c r="B246" s="1" t="s">
        <v>1577</v>
      </c>
      <c r="C246" s="1" t="s">
        <v>22</v>
      </c>
      <c r="D246" s="1" t="s">
        <v>1578</v>
      </c>
      <c r="E246" s="1" t="s">
        <v>1579</v>
      </c>
      <c r="F246" s="1" t="s">
        <v>1580</v>
      </c>
      <c r="G246" s="1" t="s">
        <v>89</v>
      </c>
      <c r="H246" s="1" t="s">
        <v>27</v>
      </c>
      <c r="I246" s="1">
        <v>76</v>
      </c>
      <c r="J246" s="1" t="s">
        <v>22</v>
      </c>
      <c r="K246" s="1" t="s">
        <v>1581</v>
      </c>
      <c r="L246" s="1">
        <v>2019</v>
      </c>
      <c r="M246" s="1">
        <v>45</v>
      </c>
      <c r="N246" s="1" t="s">
        <v>1582</v>
      </c>
      <c r="O246" s="1">
        <v>18.786384999999999</v>
      </c>
      <c r="P246" s="1">
        <v>25.14</v>
      </c>
      <c r="Q246" s="3">
        <v>2.4</v>
      </c>
      <c r="R246" s="1">
        <v>1.7897000000000001</v>
      </c>
      <c r="S246" s="1">
        <v>85.543999999999997</v>
      </c>
      <c r="T246" s="1">
        <v>3.2749999999999999</v>
      </c>
    </row>
    <row r="247" spans="1:20">
      <c r="A247" s="1" t="s">
        <v>1583</v>
      </c>
      <c r="B247" s="1" t="s">
        <v>1584</v>
      </c>
      <c r="C247" s="1" t="s">
        <v>22</v>
      </c>
      <c r="D247" s="1" t="s">
        <v>1585</v>
      </c>
      <c r="E247" s="1" t="s">
        <v>1586</v>
      </c>
      <c r="F247" s="1" t="s">
        <v>1587</v>
      </c>
      <c r="G247" s="1" t="s">
        <v>35</v>
      </c>
      <c r="H247" s="1" t="s">
        <v>27</v>
      </c>
      <c r="I247" s="1">
        <v>33</v>
      </c>
      <c r="J247" s="1">
        <v>7</v>
      </c>
      <c r="K247" s="1" t="s">
        <v>1588</v>
      </c>
      <c r="L247" s="1">
        <v>2022</v>
      </c>
      <c r="M247" s="1">
        <v>45</v>
      </c>
      <c r="N247" s="1" t="s">
        <v>1589</v>
      </c>
      <c r="O247" s="1">
        <v>16.150527</v>
      </c>
      <c r="P247" s="1">
        <v>6.86</v>
      </c>
      <c r="Q247" s="3">
        <v>2.79</v>
      </c>
      <c r="R247" s="1">
        <v>6.5560999999999998</v>
      </c>
      <c r="S247" s="1">
        <v>98.678600000000003</v>
      </c>
      <c r="T247" s="1">
        <v>9.1</v>
      </c>
    </row>
    <row r="248" spans="1:20">
      <c r="A248" s="1" t="s">
        <v>1590</v>
      </c>
      <c r="B248" s="1" t="s">
        <v>1591</v>
      </c>
      <c r="C248" s="1" t="s">
        <v>22</v>
      </c>
      <c r="D248" s="1" t="s">
        <v>1592</v>
      </c>
      <c r="E248" s="1" t="s">
        <v>1593</v>
      </c>
      <c r="F248" s="1" t="s">
        <v>227</v>
      </c>
      <c r="G248" s="1" t="s">
        <v>89</v>
      </c>
      <c r="H248" s="1" t="s">
        <v>27</v>
      </c>
      <c r="I248" s="1">
        <v>448</v>
      </c>
      <c r="J248" s="1" t="s">
        <v>22</v>
      </c>
      <c r="K248" s="1" t="s">
        <v>1594</v>
      </c>
      <c r="L248" s="1">
        <v>2018</v>
      </c>
      <c r="M248" s="1">
        <v>45</v>
      </c>
      <c r="N248" s="1" t="s">
        <v>1595</v>
      </c>
      <c r="O248" s="1">
        <v>33.540477000000003</v>
      </c>
      <c r="P248" s="1">
        <v>29.51</v>
      </c>
      <c r="Q248" s="3">
        <v>1.34</v>
      </c>
      <c r="R248" s="1">
        <v>1.5246999999999999</v>
      </c>
      <c r="S248" s="1">
        <v>82.586500000000001</v>
      </c>
      <c r="T248" s="1">
        <v>5.1550000000000002</v>
      </c>
    </row>
    <row r="249" spans="1:20">
      <c r="A249" s="1" t="s">
        <v>1596</v>
      </c>
      <c r="B249" s="1" t="s">
        <v>1597</v>
      </c>
      <c r="C249" s="1" t="s">
        <v>1598</v>
      </c>
      <c r="D249" s="1" t="s">
        <v>1599</v>
      </c>
      <c r="E249" s="1" t="s">
        <v>1600</v>
      </c>
      <c r="F249" s="1" t="s">
        <v>104</v>
      </c>
      <c r="G249" s="1" t="s">
        <v>105</v>
      </c>
      <c r="H249" s="1" t="s">
        <v>27</v>
      </c>
      <c r="I249" s="1">
        <v>701</v>
      </c>
      <c r="J249" s="1" t="s">
        <v>22</v>
      </c>
      <c r="K249" s="1" t="s">
        <v>22</v>
      </c>
      <c r="L249" s="1">
        <v>2020</v>
      </c>
      <c r="M249" s="1">
        <v>45</v>
      </c>
      <c r="N249" s="1" t="s">
        <v>1601</v>
      </c>
      <c r="O249" s="1">
        <v>33.681234000000003</v>
      </c>
      <c r="P249" s="1">
        <v>17.27</v>
      </c>
      <c r="Q249" s="3">
        <v>1.34</v>
      </c>
      <c r="R249" s="1">
        <v>2.6055000000000001</v>
      </c>
      <c r="S249" s="1">
        <v>92.616399999999999</v>
      </c>
      <c r="T249" s="1">
        <v>7.9630000000000001</v>
      </c>
    </row>
    <row r="250" spans="1:20">
      <c r="A250" s="1" t="s">
        <v>1602</v>
      </c>
      <c r="B250" s="1" t="s">
        <v>1603</v>
      </c>
      <c r="C250" s="1" t="s">
        <v>1604</v>
      </c>
      <c r="D250" s="1" t="s">
        <v>1605</v>
      </c>
      <c r="E250" s="1" t="s">
        <v>312</v>
      </c>
      <c r="F250" s="1" t="s">
        <v>313</v>
      </c>
      <c r="G250" s="1" t="s">
        <v>105</v>
      </c>
      <c r="H250" s="1" t="s">
        <v>27</v>
      </c>
      <c r="I250" s="1">
        <v>30</v>
      </c>
      <c r="J250" s="1">
        <v>15</v>
      </c>
      <c r="K250" s="1" t="s">
        <v>1606</v>
      </c>
      <c r="L250" s="1">
        <v>2021</v>
      </c>
      <c r="M250" s="1">
        <v>44</v>
      </c>
      <c r="N250" s="1" t="s">
        <v>1607</v>
      </c>
      <c r="O250" s="1">
        <v>13.197782</v>
      </c>
      <c r="P250" s="1">
        <v>11.96</v>
      </c>
      <c r="Q250" s="3">
        <v>3.33</v>
      </c>
      <c r="R250" s="1">
        <v>3.6781999999999999</v>
      </c>
      <c r="S250" s="1">
        <v>95.932199999999995</v>
      </c>
      <c r="T250" s="1">
        <v>5.19</v>
      </c>
    </row>
    <row r="251" spans="1:20">
      <c r="A251" s="1" t="s">
        <v>1608</v>
      </c>
      <c r="B251" s="1" t="s">
        <v>1609</v>
      </c>
      <c r="C251" s="1" t="s">
        <v>22</v>
      </c>
      <c r="D251" s="1" t="s">
        <v>1610</v>
      </c>
      <c r="E251" s="1" t="s">
        <v>1611</v>
      </c>
      <c r="F251" s="1" t="s">
        <v>1612</v>
      </c>
      <c r="G251" s="1" t="s">
        <v>49</v>
      </c>
      <c r="H251" s="1" t="s">
        <v>27</v>
      </c>
      <c r="I251" s="1">
        <v>24</v>
      </c>
      <c r="J251" s="1">
        <v>2</v>
      </c>
      <c r="K251" s="1" t="s">
        <v>1613</v>
      </c>
      <c r="L251" s="1">
        <v>2020</v>
      </c>
      <c r="M251" s="1">
        <v>44</v>
      </c>
      <c r="N251" s="1" t="s">
        <v>1614</v>
      </c>
      <c r="O251" s="1">
        <v>14.443381</v>
      </c>
      <c r="P251" s="1">
        <v>17.03</v>
      </c>
      <c r="Q251" s="3">
        <v>3.05</v>
      </c>
      <c r="R251" s="1">
        <v>2.5842999999999998</v>
      </c>
      <c r="S251" s="1">
        <v>92.079400000000007</v>
      </c>
      <c r="T251" s="1">
        <v>3.4359999999999999</v>
      </c>
    </row>
    <row r="252" spans="1:20">
      <c r="A252" s="1" t="s">
        <v>1615</v>
      </c>
      <c r="B252" s="1" t="s">
        <v>1616</v>
      </c>
      <c r="C252" s="1" t="s">
        <v>1617</v>
      </c>
      <c r="D252" s="1" t="s">
        <v>1618</v>
      </c>
      <c r="E252" s="1" t="s">
        <v>1619</v>
      </c>
      <c r="F252" s="1" t="s">
        <v>1111</v>
      </c>
      <c r="G252" s="1" t="s">
        <v>105</v>
      </c>
      <c r="H252" s="1" t="s">
        <v>27</v>
      </c>
      <c r="I252" s="1">
        <v>243</v>
      </c>
      <c r="J252" s="1" t="s">
        <v>22</v>
      </c>
      <c r="K252" s="1" t="s">
        <v>1620</v>
      </c>
      <c r="L252" s="1">
        <v>2018</v>
      </c>
      <c r="M252" s="1">
        <v>44</v>
      </c>
      <c r="N252" s="1" t="s">
        <v>1621</v>
      </c>
      <c r="O252" s="1">
        <v>46.192847</v>
      </c>
      <c r="P252" s="1">
        <v>24.69</v>
      </c>
      <c r="Q252" s="3">
        <v>0.95</v>
      </c>
      <c r="R252" s="1">
        <v>1.7818000000000001</v>
      </c>
      <c r="S252" s="1">
        <v>86.486199999999997</v>
      </c>
      <c r="T252" s="1">
        <v>5.7140000000000004</v>
      </c>
    </row>
    <row r="253" spans="1:20">
      <c r="A253" s="1" t="s">
        <v>1622</v>
      </c>
      <c r="B253" s="1" t="s">
        <v>1623</v>
      </c>
      <c r="C253" s="1" t="s">
        <v>22</v>
      </c>
      <c r="D253" s="1" t="s">
        <v>1624</v>
      </c>
      <c r="E253" s="1" t="s">
        <v>1625</v>
      </c>
      <c r="F253" s="1" t="s">
        <v>220</v>
      </c>
      <c r="G253" s="1" t="s">
        <v>26</v>
      </c>
      <c r="H253" s="1" t="s">
        <v>27</v>
      </c>
      <c r="I253" s="1">
        <v>17</v>
      </c>
      <c r="J253" s="1">
        <v>12</v>
      </c>
      <c r="K253" s="1" t="s">
        <v>1626</v>
      </c>
      <c r="L253" s="1">
        <v>2021</v>
      </c>
      <c r="M253" s="1">
        <v>44</v>
      </c>
      <c r="N253" s="1" t="s">
        <v>1627</v>
      </c>
      <c r="O253" s="1">
        <v>33.403246000000003</v>
      </c>
      <c r="P253" s="1">
        <v>12</v>
      </c>
      <c r="Q253" s="3">
        <v>1.32</v>
      </c>
      <c r="R253" s="1">
        <v>3.6663999999999999</v>
      </c>
      <c r="S253" s="1">
        <v>95.5578</v>
      </c>
      <c r="T253" s="1">
        <v>11.648</v>
      </c>
    </row>
    <row r="254" spans="1:20">
      <c r="A254" s="1" t="s">
        <v>1628</v>
      </c>
      <c r="B254" s="1" t="s">
        <v>1629</v>
      </c>
      <c r="C254" s="1" t="s">
        <v>22</v>
      </c>
      <c r="D254" s="1" t="s">
        <v>1630</v>
      </c>
      <c r="E254" s="1" t="s">
        <v>1631</v>
      </c>
      <c r="F254" s="1" t="s">
        <v>162</v>
      </c>
      <c r="G254" s="1" t="s">
        <v>89</v>
      </c>
      <c r="H254" s="1" t="s">
        <v>27</v>
      </c>
      <c r="I254" s="1">
        <v>9</v>
      </c>
      <c r="J254" s="1">
        <v>35</v>
      </c>
      <c r="K254" s="1" t="s">
        <v>1632</v>
      </c>
      <c r="L254" s="1">
        <v>2021</v>
      </c>
      <c r="M254" s="1">
        <v>43</v>
      </c>
      <c r="N254" s="1" t="s">
        <v>1633</v>
      </c>
      <c r="O254" s="1">
        <v>25.775846000000001</v>
      </c>
      <c r="P254" s="1">
        <v>15.04</v>
      </c>
      <c r="Q254" s="3">
        <v>1.67</v>
      </c>
      <c r="R254" s="1">
        <v>2.8599000000000001</v>
      </c>
      <c r="S254" s="1">
        <v>93.380700000000004</v>
      </c>
      <c r="T254" s="1">
        <v>14.510999999999999</v>
      </c>
    </row>
    <row r="255" spans="1:20">
      <c r="A255" s="1" t="s">
        <v>1634</v>
      </c>
      <c r="B255" s="1" t="s">
        <v>1635</v>
      </c>
      <c r="C255" s="1" t="s">
        <v>1636</v>
      </c>
      <c r="D255" s="1" t="s">
        <v>1637</v>
      </c>
      <c r="E255" s="1" t="s">
        <v>1638</v>
      </c>
      <c r="F255" s="1" t="s">
        <v>514</v>
      </c>
      <c r="G255" s="1" t="s">
        <v>105</v>
      </c>
      <c r="H255" s="1" t="s">
        <v>27</v>
      </c>
      <c r="I255" s="1">
        <v>252</v>
      </c>
      <c r="J255" s="1" t="s">
        <v>22</v>
      </c>
      <c r="K255" s="1" t="s">
        <v>22</v>
      </c>
      <c r="L255" s="1">
        <v>2020</v>
      </c>
      <c r="M255" s="1">
        <v>43</v>
      </c>
      <c r="N255" s="1" t="s">
        <v>1639</v>
      </c>
      <c r="O255" s="1">
        <v>27.274930000000001</v>
      </c>
      <c r="P255" s="1">
        <v>17.27</v>
      </c>
      <c r="Q255" s="3">
        <v>1.58</v>
      </c>
      <c r="R255" s="1">
        <v>2.4897</v>
      </c>
      <c r="S255" s="1">
        <v>92.007999999999996</v>
      </c>
      <c r="T255" s="1">
        <v>7.0860000000000003</v>
      </c>
    </row>
    <row r="256" spans="1:20">
      <c r="A256" s="1" t="s">
        <v>1640</v>
      </c>
      <c r="B256" s="1" t="s">
        <v>1641</v>
      </c>
      <c r="C256" s="1" t="s">
        <v>22</v>
      </c>
      <c r="D256" s="1" t="s">
        <v>1642</v>
      </c>
      <c r="E256" s="1" t="s">
        <v>1643</v>
      </c>
      <c r="F256" s="1" t="s">
        <v>227</v>
      </c>
      <c r="G256" s="1" t="s">
        <v>89</v>
      </c>
      <c r="H256" s="1" t="s">
        <v>27</v>
      </c>
      <c r="I256" s="1">
        <v>490</v>
      </c>
      <c r="J256" s="1" t="s">
        <v>22</v>
      </c>
      <c r="K256" s="1" t="s">
        <v>1644</v>
      </c>
      <c r="L256" s="1">
        <v>2019</v>
      </c>
      <c r="M256" s="1">
        <v>43</v>
      </c>
      <c r="N256" s="1" t="s">
        <v>1645</v>
      </c>
      <c r="O256" s="1">
        <v>29.868357</v>
      </c>
      <c r="P256" s="1">
        <v>25.14</v>
      </c>
      <c r="Q256" s="3">
        <v>1.44</v>
      </c>
      <c r="R256" s="1">
        <v>1.7101</v>
      </c>
      <c r="S256" s="1">
        <v>84.603800000000007</v>
      </c>
      <c r="T256" s="1">
        <v>6.1820000000000004</v>
      </c>
    </row>
    <row r="257" spans="1:20">
      <c r="A257" s="1" t="s">
        <v>1646</v>
      </c>
      <c r="B257" s="1" t="s">
        <v>1647</v>
      </c>
      <c r="C257" s="1" t="s">
        <v>1648</v>
      </c>
      <c r="D257" s="1" t="s">
        <v>1649</v>
      </c>
      <c r="E257" s="1" t="s">
        <v>1650</v>
      </c>
      <c r="F257" s="1" t="s">
        <v>313</v>
      </c>
      <c r="G257" s="1" t="s">
        <v>105</v>
      </c>
      <c r="H257" s="1" t="s">
        <v>27</v>
      </c>
      <c r="I257" s="1">
        <v>28</v>
      </c>
      <c r="J257" s="1">
        <v>11</v>
      </c>
      <c r="K257" s="1" t="s">
        <v>1651</v>
      </c>
      <c r="L257" s="1">
        <v>2020</v>
      </c>
      <c r="M257" s="1">
        <v>43</v>
      </c>
      <c r="N257" s="1" t="s">
        <v>1652</v>
      </c>
      <c r="O257" s="1">
        <v>17.207179</v>
      </c>
      <c r="P257" s="1">
        <v>17.27</v>
      </c>
      <c r="Q257" s="3">
        <v>2.5</v>
      </c>
      <c r="R257" s="1">
        <v>2.4897</v>
      </c>
      <c r="S257" s="1">
        <v>92.007999999999996</v>
      </c>
      <c r="T257" s="1">
        <v>4.2229999999999999</v>
      </c>
    </row>
    <row r="258" spans="1:20">
      <c r="A258" s="1" t="s">
        <v>1653</v>
      </c>
      <c r="B258" s="1" t="s">
        <v>22</v>
      </c>
      <c r="C258" s="1" t="s">
        <v>22</v>
      </c>
      <c r="D258" s="1" t="s">
        <v>1654</v>
      </c>
      <c r="E258" s="1" t="s">
        <v>1655</v>
      </c>
      <c r="F258" s="1" t="s">
        <v>455</v>
      </c>
      <c r="G258" s="1" t="s">
        <v>49</v>
      </c>
      <c r="H258" s="1" t="s">
        <v>27</v>
      </c>
      <c r="I258" s="1">
        <v>54</v>
      </c>
      <c r="J258" s="1">
        <v>10</v>
      </c>
      <c r="K258" s="1" t="s">
        <v>1656</v>
      </c>
      <c r="L258" s="1">
        <v>2016</v>
      </c>
      <c r="M258" s="1">
        <v>42</v>
      </c>
      <c r="N258" s="1" t="s">
        <v>1657</v>
      </c>
      <c r="O258" s="1">
        <v>70.735409000000004</v>
      </c>
      <c r="P258" s="1">
        <v>22.66</v>
      </c>
      <c r="Q258" s="3">
        <v>0.59</v>
      </c>
      <c r="R258" s="1">
        <v>1.8534999999999999</v>
      </c>
      <c r="S258" s="1">
        <v>87.369699999999995</v>
      </c>
      <c r="T258" s="1">
        <v>10.435</v>
      </c>
    </row>
    <row r="259" spans="1:20">
      <c r="A259" s="1" t="s">
        <v>1658</v>
      </c>
      <c r="B259" s="1" t="s">
        <v>1659</v>
      </c>
      <c r="C259" s="1" t="s">
        <v>22</v>
      </c>
      <c r="D259" s="1" t="s">
        <v>1660</v>
      </c>
      <c r="E259" s="1" t="s">
        <v>1661</v>
      </c>
      <c r="F259" s="1" t="s">
        <v>1662</v>
      </c>
      <c r="G259" s="1" t="s">
        <v>105</v>
      </c>
      <c r="H259" s="1" t="s">
        <v>27</v>
      </c>
      <c r="I259" s="1">
        <v>14</v>
      </c>
      <c r="J259" s="1">
        <v>6</v>
      </c>
      <c r="K259" s="1" t="s">
        <v>22</v>
      </c>
      <c r="L259" s="1">
        <v>2020</v>
      </c>
      <c r="M259" s="1">
        <v>42</v>
      </c>
      <c r="N259" s="1" t="s">
        <v>1663</v>
      </c>
      <c r="O259" s="1">
        <v>15.324674999999999</v>
      </c>
      <c r="P259" s="1">
        <v>17.27</v>
      </c>
      <c r="Q259" s="3">
        <v>2.74</v>
      </c>
      <c r="R259" s="1">
        <v>2.4318</v>
      </c>
      <c r="S259" s="1">
        <v>91.694199999999995</v>
      </c>
      <c r="T259" s="1">
        <v>4.3570000000000002</v>
      </c>
    </row>
    <row r="260" spans="1:20">
      <c r="A260" s="1" t="s">
        <v>1664</v>
      </c>
      <c r="B260" s="1" t="s">
        <v>1665</v>
      </c>
      <c r="C260" s="1" t="s">
        <v>1666</v>
      </c>
      <c r="D260" s="1" t="s">
        <v>1667</v>
      </c>
      <c r="E260" s="1" t="s">
        <v>1668</v>
      </c>
      <c r="F260" s="1" t="s">
        <v>778</v>
      </c>
      <c r="G260" s="1" t="s">
        <v>35</v>
      </c>
      <c r="H260" s="1" t="s">
        <v>27</v>
      </c>
      <c r="I260" s="1">
        <v>225</v>
      </c>
      <c r="J260" s="1" t="s">
        <v>22</v>
      </c>
      <c r="K260" s="1" t="s">
        <v>22</v>
      </c>
      <c r="L260" s="1">
        <v>2021</v>
      </c>
      <c r="M260" s="1">
        <v>42</v>
      </c>
      <c r="N260" s="1" t="s">
        <v>1669</v>
      </c>
      <c r="O260" s="1">
        <v>14.948364</v>
      </c>
      <c r="P260" s="1">
        <v>11.69</v>
      </c>
      <c r="Q260" s="3">
        <v>2.81</v>
      </c>
      <c r="R260" s="1">
        <v>3.5914000000000001</v>
      </c>
      <c r="S260" s="1">
        <v>95.830299999999994</v>
      </c>
      <c r="T260" s="1">
        <v>6.556</v>
      </c>
    </row>
    <row r="261" spans="1:20">
      <c r="A261" s="1" t="s">
        <v>1670</v>
      </c>
      <c r="B261" s="1" t="s">
        <v>1671</v>
      </c>
      <c r="C261" s="1" t="s">
        <v>22</v>
      </c>
      <c r="D261" s="1" t="s">
        <v>1672</v>
      </c>
      <c r="E261" s="1" t="s">
        <v>1673</v>
      </c>
      <c r="F261" s="1" t="s">
        <v>1674</v>
      </c>
      <c r="G261" s="1" t="s">
        <v>49</v>
      </c>
      <c r="H261" s="1" t="s">
        <v>27</v>
      </c>
      <c r="I261" s="1">
        <v>21</v>
      </c>
      <c r="J261" s="1">
        <v>5</v>
      </c>
      <c r="K261" s="1" t="s">
        <v>1675</v>
      </c>
      <c r="L261" s="1">
        <v>2017</v>
      </c>
      <c r="M261" s="1">
        <v>42</v>
      </c>
      <c r="N261" s="1" t="s">
        <v>1676</v>
      </c>
      <c r="O261" s="1">
        <v>16.123809999999999</v>
      </c>
      <c r="P261" s="1">
        <v>24.11</v>
      </c>
      <c r="Q261" s="3">
        <v>2.6</v>
      </c>
      <c r="R261" s="1">
        <v>1.7418</v>
      </c>
      <c r="S261" s="1">
        <v>87.813900000000004</v>
      </c>
      <c r="T261" s="1">
        <v>2.367</v>
      </c>
    </row>
    <row r="262" spans="1:20">
      <c r="A262" s="1" t="s">
        <v>1677</v>
      </c>
      <c r="B262" s="1" t="s">
        <v>1678</v>
      </c>
      <c r="C262" s="1" t="s">
        <v>22</v>
      </c>
      <c r="D262" s="1" t="s">
        <v>1679</v>
      </c>
      <c r="E262" s="1" t="s">
        <v>1680</v>
      </c>
      <c r="F262" s="1" t="s">
        <v>81</v>
      </c>
      <c r="G262" s="1" t="s">
        <v>26</v>
      </c>
      <c r="H262" s="1" t="s">
        <v>27</v>
      </c>
      <c r="I262" s="1">
        <v>338</v>
      </c>
      <c r="J262" s="1" t="s">
        <v>22</v>
      </c>
      <c r="K262" s="1" t="s">
        <v>22</v>
      </c>
      <c r="L262" s="1">
        <v>2022</v>
      </c>
      <c r="M262" s="1">
        <v>42</v>
      </c>
      <c r="N262" s="1" t="s">
        <v>1681</v>
      </c>
      <c r="O262" s="1">
        <v>13.829734999999999</v>
      </c>
      <c r="P262" s="1">
        <v>6.87</v>
      </c>
      <c r="Q262" s="3">
        <v>3.04</v>
      </c>
      <c r="R262" s="1">
        <v>6.1165000000000003</v>
      </c>
      <c r="S262" s="1">
        <v>98.420500000000004</v>
      </c>
      <c r="T262" s="1">
        <v>11.1</v>
      </c>
    </row>
    <row r="263" spans="1:20">
      <c r="A263" s="1" t="s">
        <v>1682</v>
      </c>
      <c r="B263" s="1" t="s">
        <v>1683</v>
      </c>
      <c r="C263" s="1" t="s">
        <v>22</v>
      </c>
      <c r="D263" s="1" t="s">
        <v>1684</v>
      </c>
      <c r="E263" s="1" t="s">
        <v>1685</v>
      </c>
      <c r="F263" s="1" t="s">
        <v>118</v>
      </c>
      <c r="G263" s="1" t="s">
        <v>26</v>
      </c>
      <c r="H263" s="1" t="s">
        <v>27</v>
      </c>
      <c r="I263" s="1">
        <v>451</v>
      </c>
      <c r="J263" s="1" t="s">
        <v>22</v>
      </c>
      <c r="K263" s="1" t="s">
        <v>22</v>
      </c>
      <c r="L263" s="1">
        <v>2022</v>
      </c>
      <c r="M263" s="1">
        <v>42</v>
      </c>
      <c r="N263" s="1" t="s">
        <v>1686</v>
      </c>
      <c r="O263" s="1">
        <v>20.309939</v>
      </c>
      <c r="P263" s="1">
        <v>6.87</v>
      </c>
      <c r="Q263" s="3">
        <v>2.0699999999999998</v>
      </c>
      <c r="R263" s="1">
        <v>6.1165000000000003</v>
      </c>
      <c r="S263" s="1">
        <v>98.420500000000004</v>
      </c>
      <c r="T263" s="1">
        <v>15.1</v>
      </c>
    </row>
    <row r="264" spans="1:20">
      <c r="A264" s="1" t="s">
        <v>1687</v>
      </c>
      <c r="B264" s="1" t="s">
        <v>1688</v>
      </c>
      <c r="C264" s="1" t="s">
        <v>22</v>
      </c>
      <c r="D264" s="1" t="s">
        <v>1689</v>
      </c>
      <c r="E264" s="1" t="s">
        <v>1690</v>
      </c>
      <c r="F264" s="1" t="s">
        <v>1691</v>
      </c>
      <c r="G264" s="1" t="s">
        <v>35</v>
      </c>
      <c r="H264" s="1" t="s">
        <v>27</v>
      </c>
      <c r="I264" s="1">
        <v>357</v>
      </c>
      <c r="J264" s="1">
        <v>18</v>
      </c>
      <c r="K264" s="1" t="s">
        <v>1692</v>
      </c>
      <c r="L264" s="1">
        <v>2015</v>
      </c>
      <c r="M264" s="1">
        <v>41</v>
      </c>
      <c r="N264" s="1" t="s">
        <v>1693</v>
      </c>
      <c r="O264" s="1">
        <v>29.913668999999999</v>
      </c>
      <c r="P264" s="1">
        <v>28.08</v>
      </c>
      <c r="Q264" s="3">
        <v>1.37</v>
      </c>
      <c r="R264" s="1">
        <v>1.4601999999999999</v>
      </c>
      <c r="S264" s="1">
        <v>81.846699999999998</v>
      </c>
      <c r="T264" s="1">
        <v>6.4530000000000003</v>
      </c>
    </row>
    <row r="265" spans="1:20">
      <c r="A265" s="1" t="s">
        <v>1694</v>
      </c>
      <c r="B265" s="1" t="s">
        <v>1695</v>
      </c>
      <c r="C265" s="1" t="s">
        <v>22</v>
      </c>
      <c r="D265" s="1" t="s">
        <v>1696</v>
      </c>
      <c r="E265" s="1" t="s">
        <v>1697</v>
      </c>
      <c r="F265" s="1" t="s">
        <v>1698</v>
      </c>
      <c r="G265" s="1" t="s">
        <v>35</v>
      </c>
      <c r="H265" s="1" t="s">
        <v>106</v>
      </c>
      <c r="I265" s="1">
        <v>49</v>
      </c>
      <c r="J265" s="1">
        <v>3</v>
      </c>
      <c r="K265" s="1" t="s">
        <v>625</v>
      </c>
      <c r="L265" s="1">
        <v>2021</v>
      </c>
      <c r="M265" s="1">
        <v>41</v>
      </c>
      <c r="N265" s="1" t="s">
        <v>1699</v>
      </c>
      <c r="O265" s="1">
        <v>4.7741939999999996</v>
      </c>
      <c r="P265" s="1">
        <v>29.76</v>
      </c>
      <c r="Q265" s="3">
        <v>8.59</v>
      </c>
      <c r="R265" s="1">
        <v>1.3776999999999999</v>
      </c>
      <c r="S265" s="1">
        <v>79.9315</v>
      </c>
      <c r="T265" s="1">
        <v>1.1930000000000001</v>
      </c>
    </row>
    <row r="266" spans="1:20">
      <c r="A266" s="1" t="s">
        <v>1700</v>
      </c>
      <c r="B266" s="1" t="s">
        <v>1701</v>
      </c>
      <c r="C266" s="1" t="s">
        <v>22</v>
      </c>
      <c r="D266" s="1" t="s">
        <v>1702</v>
      </c>
      <c r="E266" s="1" t="s">
        <v>1703</v>
      </c>
      <c r="F266" s="1" t="s">
        <v>118</v>
      </c>
      <c r="G266" s="1" t="s">
        <v>26</v>
      </c>
      <c r="H266" s="1" t="s">
        <v>27</v>
      </c>
      <c r="I266" s="1">
        <v>428</v>
      </c>
      <c r="J266" s="1" t="s">
        <v>22</v>
      </c>
      <c r="K266" s="1" t="s">
        <v>22</v>
      </c>
      <c r="L266" s="1">
        <v>2021</v>
      </c>
      <c r="M266" s="1">
        <v>41</v>
      </c>
      <c r="N266" s="1" t="s">
        <v>1704</v>
      </c>
      <c r="O266" s="1">
        <v>36.704749999999997</v>
      </c>
      <c r="P266" s="1">
        <v>12</v>
      </c>
      <c r="Q266" s="3">
        <v>1.1200000000000001</v>
      </c>
      <c r="R266" s="1">
        <v>3.4163999999999999</v>
      </c>
      <c r="S266" s="1">
        <v>94.9161</v>
      </c>
      <c r="T266" s="1">
        <v>16.744</v>
      </c>
    </row>
    <row r="267" spans="1:20">
      <c r="A267" s="1" t="s">
        <v>1705</v>
      </c>
      <c r="B267" s="1" t="s">
        <v>1706</v>
      </c>
      <c r="C267" s="1" t="s">
        <v>22</v>
      </c>
      <c r="D267" s="1" t="s">
        <v>1707</v>
      </c>
      <c r="E267" s="1" t="s">
        <v>1708</v>
      </c>
      <c r="F267" s="1" t="s">
        <v>202</v>
      </c>
      <c r="G267" s="1" t="s">
        <v>35</v>
      </c>
      <c r="H267" s="1" t="s">
        <v>27</v>
      </c>
      <c r="I267" s="1">
        <v>4</v>
      </c>
      <c r="J267" s="1">
        <v>66</v>
      </c>
      <c r="K267" s="1" t="s">
        <v>1709</v>
      </c>
      <c r="L267" s="1">
        <v>2014</v>
      </c>
      <c r="M267" s="1">
        <v>41</v>
      </c>
      <c r="N267" s="1" t="s">
        <v>1710</v>
      </c>
      <c r="O267" s="1">
        <v>25.463697</v>
      </c>
      <c r="P267" s="1">
        <v>28.95</v>
      </c>
      <c r="Q267" s="3">
        <v>1.61</v>
      </c>
      <c r="R267" s="1">
        <v>1.4161999999999999</v>
      </c>
      <c r="S267" s="1">
        <v>80.636700000000005</v>
      </c>
      <c r="T267" s="1">
        <v>3.84</v>
      </c>
    </row>
    <row r="268" spans="1:20">
      <c r="A268" s="1" t="s">
        <v>1711</v>
      </c>
      <c r="B268" s="1" t="s">
        <v>1712</v>
      </c>
      <c r="C268" s="1" t="s">
        <v>22</v>
      </c>
      <c r="D268" s="1" t="s">
        <v>1713</v>
      </c>
      <c r="E268" s="1" t="s">
        <v>1714</v>
      </c>
      <c r="F268" s="1" t="s">
        <v>227</v>
      </c>
      <c r="G268" s="1" t="s">
        <v>89</v>
      </c>
      <c r="H268" s="1" t="s">
        <v>27</v>
      </c>
      <c r="I268" s="1">
        <v>422</v>
      </c>
      <c r="J268" s="1" t="s">
        <v>22</v>
      </c>
      <c r="K268" s="1" t="s">
        <v>1715</v>
      </c>
      <c r="L268" s="1">
        <v>2017</v>
      </c>
      <c r="M268" s="1">
        <v>41</v>
      </c>
      <c r="N268" s="1" t="s">
        <v>1716</v>
      </c>
      <c r="O268" s="1">
        <v>34.304454999999997</v>
      </c>
      <c r="P268" s="1">
        <v>32.21</v>
      </c>
      <c r="Q268" s="3">
        <v>1.2</v>
      </c>
      <c r="R268" s="1">
        <v>1.2728999999999999</v>
      </c>
      <c r="S268" s="1">
        <v>78.400999999999996</v>
      </c>
      <c r="T268" s="1">
        <v>4.4390000000000001</v>
      </c>
    </row>
    <row r="269" spans="1:20">
      <c r="A269" s="1" t="s">
        <v>1717</v>
      </c>
      <c r="B269" s="1" t="s">
        <v>1718</v>
      </c>
      <c r="C269" s="1" t="s">
        <v>1719</v>
      </c>
      <c r="D269" s="1" t="s">
        <v>1720</v>
      </c>
      <c r="E269" s="1" t="s">
        <v>1721</v>
      </c>
      <c r="F269" s="1" t="s">
        <v>263</v>
      </c>
      <c r="G269" s="1" t="s">
        <v>26</v>
      </c>
      <c r="H269" s="1" t="s">
        <v>27</v>
      </c>
      <c r="I269" s="1">
        <v>412</v>
      </c>
      <c r="J269" s="1" t="s">
        <v>22</v>
      </c>
      <c r="K269" s="1" t="s">
        <v>22</v>
      </c>
      <c r="L269" s="1">
        <v>2021</v>
      </c>
      <c r="M269" s="1">
        <v>41</v>
      </c>
      <c r="N269" s="1" t="s">
        <v>1722</v>
      </c>
      <c r="O269" s="1">
        <v>32.923639999999999</v>
      </c>
      <c r="P269" s="1">
        <v>12</v>
      </c>
      <c r="Q269" s="3">
        <v>1.25</v>
      </c>
      <c r="R269" s="1">
        <v>3.4163999999999999</v>
      </c>
      <c r="S269" s="1">
        <v>94.9161</v>
      </c>
      <c r="T269" s="1">
        <v>14.224</v>
      </c>
    </row>
    <row r="270" spans="1:20">
      <c r="A270" s="1" t="s">
        <v>1723</v>
      </c>
      <c r="B270" s="1" t="s">
        <v>1724</v>
      </c>
      <c r="C270" s="1" t="s">
        <v>22</v>
      </c>
      <c r="D270" s="1" t="s">
        <v>1725</v>
      </c>
      <c r="E270" s="1" t="s">
        <v>1726</v>
      </c>
      <c r="F270" s="1" t="s">
        <v>1727</v>
      </c>
      <c r="G270" s="1" t="s">
        <v>89</v>
      </c>
      <c r="H270" s="1" t="s">
        <v>27</v>
      </c>
      <c r="I270" s="1">
        <v>3</v>
      </c>
      <c r="J270" s="1">
        <v>10</v>
      </c>
      <c r="K270" s="1" t="s">
        <v>1728</v>
      </c>
      <c r="L270" s="1">
        <v>2018</v>
      </c>
      <c r="M270" s="1">
        <v>41</v>
      </c>
      <c r="N270" s="1" t="s">
        <v>1729</v>
      </c>
      <c r="O270" s="1">
        <v>116.256198</v>
      </c>
      <c r="P270" s="1">
        <v>29.51</v>
      </c>
      <c r="Q270" s="3">
        <v>0.35</v>
      </c>
      <c r="R270" s="1">
        <v>1.3892</v>
      </c>
      <c r="S270" s="1">
        <v>80.365099999999998</v>
      </c>
      <c r="T270" s="1">
        <v>16.331</v>
      </c>
    </row>
    <row r="271" spans="1:20">
      <c r="A271" s="1" t="s">
        <v>1730</v>
      </c>
      <c r="B271" s="1" t="s">
        <v>1731</v>
      </c>
      <c r="C271" s="1" t="s">
        <v>22</v>
      </c>
      <c r="D271" s="1" t="s">
        <v>1732</v>
      </c>
      <c r="E271" s="1" t="s">
        <v>1733</v>
      </c>
      <c r="F271" s="1" t="s">
        <v>1734</v>
      </c>
      <c r="G271" s="1" t="s">
        <v>35</v>
      </c>
      <c r="H271" s="1" t="s">
        <v>27</v>
      </c>
      <c r="I271" s="1">
        <v>28</v>
      </c>
      <c r="J271" s="1">
        <v>10</v>
      </c>
      <c r="K271" s="1" t="s">
        <v>1735</v>
      </c>
      <c r="L271" s="1">
        <v>2020</v>
      </c>
      <c r="M271" s="1">
        <v>41</v>
      </c>
      <c r="N271" s="1" t="s">
        <v>1736</v>
      </c>
      <c r="O271" s="1">
        <v>11.617089</v>
      </c>
      <c r="P271" s="1">
        <v>16.14</v>
      </c>
      <c r="Q271" s="3">
        <v>3.53</v>
      </c>
      <c r="R271" s="1">
        <v>2.54</v>
      </c>
      <c r="S271" s="1">
        <v>92.2834</v>
      </c>
      <c r="T271" s="1">
        <v>3.1709999999999998</v>
      </c>
    </row>
    <row r="272" spans="1:20">
      <c r="A272" s="1" t="s">
        <v>1737</v>
      </c>
      <c r="B272" s="1" t="s">
        <v>1738</v>
      </c>
      <c r="C272" s="1" t="s">
        <v>22</v>
      </c>
      <c r="D272" s="1" t="s">
        <v>1739</v>
      </c>
      <c r="E272" s="1" t="s">
        <v>1740</v>
      </c>
      <c r="F272" s="1" t="s">
        <v>631</v>
      </c>
      <c r="G272" s="1" t="s">
        <v>35</v>
      </c>
      <c r="H272" s="1" t="s">
        <v>27</v>
      </c>
      <c r="I272" s="1">
        <v>252</v>
      </c>
      <c r="J272" s="1" t="s">
        <v>22</v>
      </c>
      <c r="K272" s="1" t="s">
        <v>1741</v>
      </c>
      <c r="L272" s="1">
        <v>2017</v>
      </c>
      <c r="M272" s="1">
        <v>41</v>
      </c>
      <c r="N272" s="1" t="s">
        <v>1742</v>
      </c>
      <c r="O272" s="1">
        <v>35.167524999999998</v>
      </c>
      <c r="P272" s="1">
        <v>24.63</v>
      </c>
      <c r="Q272" s="3">
        <v>1.17</v>
      </c>
      <c r="R272" s="1">
        <v>1.6649</v>
      </c>
      <c r="S272" s="1">
        <v>84.432400000000001</v>
      </c>
      <c r="T272" s="1">
        <v>5.1159999999999997</v>
      </c>
    </row>
    <row r="273" spans="1:20">
      <c r="A273" s="1" t="s">
        <v>1743</v>
      </c>
      <c r="B273" s="1" t="s">
        <v>1744</v>
      </c>
      <c r="C273" s="1" t="s">
        <v>22</v>
      </c>
      <c r="D273" s="1" t="s">
        <v>1745</v>
      </c>
      <c r="E273" s="1" t="s">
        <v>1746</v>
      </c>
      <c r="F273" s="1" t="s">
        <v>1747</v>
      </c>
      <c r="G273" s="1" t="s">
        <v>26</v>
      </c>
      <c r="H273" s="1" t="s">
        <v>27</v>
      </c>
      <c r="I273" s="1">
        <v>29</v>
      </c>
      <c r="J273" s="1">
        <v>4</v>
      </c>
      <c r="K273" s="1" t="s">
        <v>1748</v>
      </c>
      <c r="L273" s="1">
        <v>2021</v>
      </c>
      <c r="M273" s="1">
        <v>41</v>
      </c>
      <c r="N273" s="1" t="s">
        <v>1749</v>
      </c>
      <c r="O273" s="1">
        <v>13.296398999999999</v>
      </c>
      <c r="P273" s="1">
        <v>12</v>
      </c>
      <c r="Q273" s="3">
        <v>3.08</v>
      </c>
      <c r="R273" s="1">
        <v>3.4163999999999999</v>
      </c>
      <c r="S273" s="1">
        <v>94.9161</v>
      </c>
      <c r="T273" s="1">
        <v>5.4180000000000001</v>
      </c>
    </row>
    <row r="274" spans="1:20">
      <c r="A274" s="1" t="s">
        <v>1750</v>
      </c>
      <c r="B274" s="1" t="s">
        <v>1751</v>
      </c>
      <c r="C274" s="1" t="s">
        <v>22</v>
      </c>
      <c r="D274" s="1" t="s">
        <v>1752</v>
      </c>
      <c r="E274" s="1" t="s">
        <v>1753</v>
      </c>
      <c r="F274" s="1" t="s">
        <v>118</v>
      </c>
      <c r="G274" s="1" t="s">
        <v>26</v>
      </c>
      <c r="H274" s="1" t="s">
        <v>27</v>
      </c>
      <c r="I274" s="1">
        <v>405</v>
      </c>
      <c r="J274" s="1" t="s">
        <v>22</v>
      </c>
      <c r="K274" s="1" t="s">
        <v>22</v>
      </c>
      <c r="L274" s="1">
        <v>2021</v>
      </c>
      <c r="M274" s="1">
        <v>41</v>
      </c>
      <c r="N274" s="1" t="s">
        <v>1754</v>
      </c>
      <c r="O274" s="1">
        <v>36.704749999999997</v>
      </c>
      <c r="P274" s="1">
        <v>12</v>
      </c>
      <c r="Q274" s="3">
        <v>1.1200000000000001</v>
      </c>
      <c r="R274" s="1">
        <v>3.4163999999999999</v>
      </c>
      <c r="S274" s="1">
        <v>94.9161</v>
      </c>
      <c r="T274" s="1">
        <v>16.744</v>
      </c>
    </row>
    <row r="275" spans="1:20">
      <c r="A275" s="1" t="s">
        <v>1755</v>
      </c>
      <c r="B275" s="1" t="s">
        <v>1756</v>
      </c>
      <c r="C275" s="1" t="s">
        <v>22</v>
      </c>
      <c r="D275" s="1" t="s">
        <v>1757</v>
      </c>
      <c r="E275" s="1" t="s">
        <v>1758</v>
      </c>
      <c r="F275" s="1" t="s">
        <v>1759</v>
      </c>
      <c r="G275" s="1" t="s">
        <v>89</v>
      </c>
      <c r="H275" s="1" t="s">
        <v>27</v>
      </c>
      <c r="I275" s="1">
        <v>7</v>
      </c>
      <c r="J275" s="1">
        <v>26</v>
      </c>
      <c r="K275" s="1" t="s">
        <v>1760</v>
      </c>
      <c r="L275" s="1">
        <v>2019</v>
      </c>
      <c r="M275" s="1">
        <v>41</v>
      </c>
      <c r="N275" s="1" t="s">
        <v>1761</v>
      </c>
      <c r="O275" s="1">
        <v>28.565709999999999</v>
      </c>
      <c r="P275" s="1">
        <v>25.14</v>
      </c>
      <c r="Q275" s="3">
        <v>1.44</v>
      </c>
      <c r="R275" s="1">
        <v>1.6306</v>
      </c>
      <c r="S275" s="1">
        <v>83.533900000000003</v>
      </c>
      <c r="T275" s="1">
        <v>7.0590000000000002</v>
      </c>
    </row>
    <row r="276" spans="1:20">
      <c r="A276" s="1" t="s">
        <v>1762</v>
      </c>
      <c r="B276" s="1" t="s">
        <v>1763</v>
      </c>
      <c r="C276" s="1" t="s">
        <v>22</v>
      </c>
      <c r="D276" s="1" t="s">
        <v>1764</v>
      </c>
      <c r="E276" s="1" t="s">
        <v>1765</v>
      </c>
      <c r="F276" s="1" t="s">
        <v>25</v>
      </c>
      <c r="G276" s="1" t="s">
        <v>26</v>
      </c>
      <c r="H276" s="1" t="s">
        <v>27</v>
      </c>
      <c r="I276" s="1">
        <v>4</v>
      </c>
      <c r="J276" s="1" t="s">
        <v>22</v>
      </c>
      <c r="K276" s="1" t="s">
        <v>1766</v>
      </c>
      <c r="L276" s="1">
        <v>2016</v>
      </c>
      <c r="M276" s="1">
        <v>41</v>
      </c>
      <c r="N276" s="1" t="s">
        <v>1767</v>
      </c>
      <c r="O276" s="1">
        <v>38.111111000000001</v>
      </c>
      <c r="P276" s="1">
        <v>23.38</v>
      </c>
      <c r="Q276" s="3">
        <v>1.08</v>
      </c>
      <c r="R276" s="1">
        <v>1.7537</v>
      </c>
      <c r="S276" s="1">
        <v>84.604500000000002</v>
      </c>
      <c r="T276" s="1">
        <v>3.2440000000000002</v>
      </c>
    </row>
    <row r="277" spans="1:20">
      <c r="A277" s="1" t="s">
        <v>1768</v>
      </c>
      <c r="B277" s="1" t="s">
        <v>1769</v>
      </c>
      <c r="C277" s="1" t="s">
        <v>22</v>
      </c>
      <c r="D277" s="1" t="s">
        <v>1770</v>
      </c>
      <c r="E277" s="1" t="s">
        <v>1771</v>
      </c>
      <c r="F277" s="1" t="s">
        <v>1772</v>
      </c>
      <c r="G277" s="1" t="s">
        <v>35</v>
      </c>
      <c r="H277" s="1" t="s">
        <v>27</v>
      </c>
      <c r="I277" s="1">
        <v>58</v>
      </c>
      <c r="J277" s="1">
        <v>31</v>
      </c>
      <c r="K277" s="1" t="s">
        <v>1773</v>
      </c>
      <c r="L277" s="1">
        <v>2019</v>
      </c>
      <c r="M277" s="1">
        <v>40</v>
      </c>
      <c r="N277" s="1" t="s">
        <v>1774</v>
      </c>
      <c r="O277" s="1">
        <v>16.835820999999999</v>
      </c>
      <c r="P277" s="1">
        <v>19.63</v>
      </c>
      <c r="Q277" s="3">
        <v>2.38</v>
      </c>
      <c r="R277" s="1">
        <v>2.0381999999999998</v>
      </c>
      <c r="S277" s="1">
        <v>88.607699999999994</v>
      </c>
      <c r="T277" s="1">
        <v>3.573</v>
      </c>
    </row>
    <row r="278" spans="1:20">
      <c r="A278" s="1" t="s">
        <v>1775</v>
      </c>
      <c r="B278" s="1" t="s">
        <v>1776</v>
      </c>
      <c r="C278" s="1" t="s">
        <v>22</v>
      </c>
      <c r="D278" s="1" t="s">
        <v>1777</v>
      </c>
      <c r="E278" s="1" t="s">
        <v>1778</v>
      </c>
      <c r="F278" s="1" t="s">
        <v>1491</v>
      </c>
      <c r="G278" s="1" t="s">
        <v>138</v>
      </c>
      <c r="H278" s="1" t="s">
        <v>27</v>
      </c>
      <c r="I278" s="1">
        <v>76</v>
      </c>
      <c r="J278" s="1" t="s">
        <v>22</v>
      </c>
      <c r="K278" s="1" t="s">
        <v>22</v>
      </c>
      <c r="L278" s="1">
        <v>2022</v>
      </c>
      <c r="M278" s="1">
        <v>40</v>
      </c>
      <c r="N278" s="1" t="s">
        <v>1779</v>
      </c>
      <c r="O278" s="1">
        <v>18.277182</v>
      </c>
      <c r="P278" s="1">
        <v>3.41</v>
      </c>
      <c r="Q278" s="3">
        <v>2.19</v>
      </c>
      <c r="R278" s="1">
        <v>11.715400000000001</v>
      </c>
      <c r="S278" s="1">
        <v>99.506600000000006</v>
      </c>
      <c r="T278" s="1">
        <v>10.199999999999999</v>
      </c>
    </row>
    <row r="279" spans="1:20">
      <c r="A279" s="1" t="s">
        <v>1780</v>
      </c>
      <c r="B279" s="1" t="s">
        <v>1781</v>
      </c>
      <c r="C279" s="1" t="s">
        <v>1782</v>
      </c>
      <c r="D279" s="1" t="s">
        <v>1783</v>
      </c>
      <c r="E279" s="1" t="s">
        <v>1784</v>
      </c>
      <c r="F279" s="1" t="s">
        <v>1188</v>
      </c>
      <c r="G279" s="1" t="s">
        <v>105</v>
      </c>
      <c r="H279" s="1" t="s">
        <v>106</v>
      </c>
      <c r="I279" s="1">
        <v>17</v>
      </c>
      <c r="J279" s="1">
        <v>4</v>
      </c>
      <c r="K279" s="1" t="s">
        <v>22</v>
      </c>
      <c r="L279" s="1">
        <v>2020</v>
      </c>
      <c r="M279" s="1">
        <v>40</v>
      </c>
      <c r="N279" s="1" t="s">
        <v>1785</v>
      </c>
      <c r="O279" s="1">
        <v>30.940248</v>
      </c>
      <c r="P279" s="1">
        <v>46.73</v>
      </c>
      <c r="Q279" s="3">
        <v>1.29</v>
      </c>
      <c r="R279" s="1">
        <v>0.85599999999999998</v>
      </c>
      <c r="S279" s="1">
        <v>66.191900000000004</v>
      </c>
      <c r="T279" s="1">
        <v>3.39</v>
      </c>
    </row>
    <row r="280" spans="1:20">
      <c r="A280" s="1" t="s">
        <v>1786</v>
      </c>
      <c r="B280" s="1" t="s">
        <v>1787</v>
      </c>
      <c r="C280" s="1" t="s">
        <v>22</v>
      </c>
      <c r="D280" s="1" t="s">
        <v>1788</v>
      </c>
      <c r="E280" s="1" t="s">
        <v>1789</v>
      </c>
      <c r="F280" s="1" t="s">
        <v>374</v>
      </c>
      <c r="G280" s="1" t="s">
        <v>26</v>
      </c>
      <c r="H280" s="1" t="s">
        <v>27</v>
      </c>
      <c r="I280" s="1">
        <v>62</v>
      </c>
      <c r="J280" s="1">
        <v>2</v>
      </c>
      <c r="K280" s="1" t="s">
        <v>1790</v>
      </c>
      <c r="L280" s="1">
        <v>2015</v>
      </c>
      <c r="M280" s="1">
        <v>40</v>
      </c>
      <c r="N280" s="1" t="s">
        <v>1791</v>
      </c>
      <c r="O280" s="1">
        <v>77.906127999999995</v>
      </c>
      <c r="P280" s="1">
        <v>24.6</v>
      </c>
      <c r="Q280" s="3">
        <v>0.51</v>
      </c>
      <c r="R280" s="1">
        <v>1.6262000000000001</v>
      </c>
      <c r="S280" s="1">
        <v>82.841800000000006</v>
      </c>
      <c r="T280" s="1">
        <v>6.383</v>
      </c>
    </row>
    <row r="281" spans="1:20">
      <c r="A281" s="1" t="s">
        <v>1792</v>
      </c>
      <c r="B281" s="1" t="s">
        <v>1793</v>
      </c>
      <c r="C281" s="1" t="s">
        <v>1794</v>
      </c>
      <c r="D281" s="1" t="s">
        <v>1795</v>
      </c>
      <c r="E281" s="1" t="s">
        <v>1796</v>
      </c>
      <c r="F281" s="1" t="s">
        <v>720</v>
      </c>
      <c r="G281" s="1" t="s">
        <v>35</v>
      </c>
      <c r="H281" s="1" t="s">
        <v>27</v>
      </c>
      <c r="I281" s="1">
        <v>16</v>
      </c>
      <c r="J281" s="1">
        <v>2</v>
      </c>
      <c r="K281" s="1" t="s">
        <v>22</v>
      </c>
      <c r="L281" s="1">
        <v>2016</v>
      </c>
      <c r="M281" s="1">
        <v>40</v>
      </c>
      <c r="N281" s="1" t="s">
        <v>1797</v>
      </c>
      <c r="O281" s="1">
        <v>20.063901000000001</v>
      </c>
      <c r="P281" s="1">
        <v>25.68</v>
      </c>
      <c r="Q281" s="3">
        <v>1.99</v>
      </c>
      <c r="R281" s="1">
        <v>1.5576000000000001</v>
      </c>
      <c r="S281" s="1">
        <v>82.870599999999996</v>
      </c>
      <c r="T281" s="1">
        <v>2.677</v>
      </c>
    </row>
    <row r="282" spans="1:20">
      <c r="A282" s="1" t="s">
        <v>1798</v>
      </c>
      <c r="B282" s="1" t="s">
        <v>1799</v>
      </c>
      <c r="C282" s="1" t="s">
        <v>22</v>
      </c>
      <c r="D282" s="1" t="s">
        <v>1800</v>
      </c>
      <c r="E282" s="1" t="s">
        <v>1801</v>
      </c>
      <c r="F282" s="1" t="s">
        <v>885</v>
      </c>
      <c r="G282" s="1" t="s">
        <v>35</v>
      </c>
      <c r="H282" s="1" t="s">
        <v>27</v>
      </c>
      <c r="I282" s="1">
        <v>211</v>
      </c>
      <c r="J282" s="1" t="s">
        <v>22</v>
      </c>
      <c r="K282" s="1" t="s">
        <v>1802</v>
      </c>
      <c r="L282" s="1">
        <v>2019</v>
      </c>
      <c r="M282" s="1">
        <v>40</v>
      </c>
      <c r="N282" s="1" t="s">
        <v>1803</v>
      </c>
      <c r="O282" s="1">
        <v>32.911552</v>
      </c>
      <c r="P282" s="1">
        <v>19.63</v>
      </c>
      <c r="Q282" s="3">
        <v>1.22</v>
      </c>
      <c r="R282" s="1">
        <v>2.0381999999999998</v>
      </c>
      <c r="S282" s="1">
        <v>88.607699999999994</v>
      </c>
      <c r="T282" s="1">
        <v>5.774</v>
      </c>
    </row>
    <row r="283" spans="1:20">
      <c r="A283" s="1" t="s">
        <v>1804</v>
      </c>
      <c r="B283" s="1" t="s">
        <v>1805</v>
      </c>
      <c r="C283" s="1" t="s">
        <v>22</v>
      </c>
      <c r="D283" s="1" t="s">
        <v>1806</v>
      </c>
      <c r="E283" s="1" t="s">
        <v>1807</v>
      </c>
      <c r="F283" s="1" t="s">
        <v>347</v>
      </c>
      <c r="G283" s="1" t="s">
        <v>105</v>
      </c>
      <c r="H283" s="1" t="s">
        <v>106</v>
      </c>
      <c r="I283" s="1">
        <v>5</v>
      </c>
      <c r="J283" s="1">
        <v>1</v>
      </c>
      <c r="K283" s="1" t="s">
        <v>22</v>
      </c>
      <c r="L283" s="1">
        <v>2023</v>
      </c>
      <c r="M283" s="1">
        <v>40</v>
      </c>
      <c r="N283" s="1" t="s">
        <v>1808</v>
      </c>
      <c r="O283" s="1">
        <v>11.882353</v>
      </c>
      <c r="P283" s="1">
        <v>4.91</v>
      </c>
      <c r="Q283" s="3">
        <v>3.37</v>
      </c>
      <c r="R283" s="1">
        <v>8.1507000000000005</v>
      </c>
      <c r="S283" s="1">
        <v>99.155600000000007</v>
      </c>
      <c r="T283" s="1">
        <v>13.1</v>
      </c>
    </row>
    <row r="284" spans="1:20">
      <c r="A284" s="1" t="s">
        <v>1809</v>
      </c>
      <c r="B284" s="1" t="s">
        <v>1810</v>
      </c>
      <c r="C284" s="1" t="s">
        <v>22</v>
      </c>
      <c r="D284" s="1" t="s">
        <v>1811</v>
      </c>
      <c r="E284" s="1" t="s">
        <v>1812</v>
      </c>
      <c r="F284" s="1" t="s">
        <v>1510</v>
      </c>
      <c r="G284" s="1" t="s">
        <v>89</v>
      </c>
      <c r="H284" s="1" t="s">
        <v>27</v>
      </c>
      <c r="I284" s="1">
        <v>112</v>
      </c>
      <c r="J284" s="1" t="s">
        <v>22</v>
      </c>
      <c r="K284" s="1" t="s">
        <v>1813</v>
      </c>
      <c r="L284" s="1">
        <v>2019</v>
      </c>
      <c r="M284" s="1">
        <v>40</v>
      </c>
      <c r="N284" s="1" t="s">
        <v>1814</v>
      </c>
      <c r="O284" s="1">
        <v>19.857143000000001</v>
      </c>
      <c r="P284" s="1">
        <v>25.14</v>
      </c>
      <c r="Q284" s="3">
        <v>2.0099999999999998</v>
      </c>
      <c r="R284" s="1">
        <v>1.5908</v>
      </c>
      <c r="S284" s="1">
        <v>82.953500000000005</v>
      </c>
      <c r="T284" s="1">
        <v>4.0190000000000001</v>
      </c>
    </row>
    <row r="285" spans="1:20">
      <c r="A285" s="1" t="s">
        <v>1815</v>
      </c>
      <c r="B285" s="1" t="s">
        <v>1816</v>
      </c>
      <c r="C285" s="1" t="s">
        <v>22</v>
      </c>
      <c r="D285" s="1" t="s">
        <v>1817</v>
      </c>
      <c r="E285" s="1" t="s">
        <v>323</v>
      </c>
      <c r="F285" s="1" t="s">
        <v>1818</v>
      </c>
      <c r="G285" s="1" t="s">
        <v>26</v>
      </c>
      <c r="H285" s="1" t="s">
        <v>106</v>
      </c>
      <c r="I285" s="1">
        <v>38</v>
      </c>
      <c r="J285" s="1" t="s">
        <v>22</v>
      </c>
      <c r="K285" s="1" t="s">
        <v>1819</v>
      </c>
      <c r="L285" s="1">
        <v>2018</v>
      </c>
      <c r="M285" s="1">
        <v>40</v>
      </c>
      <c r="N285" s="1" t="s">
        <v>1820</v>
      </c>
      <c r="O285" s="1">
        <v>80.542856999999998</v>
      </c>
      <c r="P285" s="1">
        <v>77.709999999999994</v>
      </c>
      <c r="Q285" s="3">
        <v>0.5</v>
      </c>
      <c r="R285" s="1">
        <v>0.51480000000000004</v>
      </c>
      <c r="S285" s="1">
        <v>49.103200000000001</v>
      </c>
      <c r="T285" s="1">
        <v>4.6239999999999997</v>
      </c>
    </row>
    <row r="286" spans="1:20">
      <c r="A286" s="1" t="s">
        <v>1821</v>
      </c>
      <c r="B286" s="1" t="s">
        <v>1822</v>
      </c>
      <c r="C286" s="1" t="s">
        <v>1823</v>
      </c>
      <c r="D286" s="1" t="s">
        <v>1824</v>
      </c>
      <c r="E286" s="1" t="s">
        <v>1825</v>
      </c>
      <c r="F286" s="1" t="s">
        <v>313</v>
      </c>
      <c r="G286" s="1" t="s">
        <v>105</v>
      </c>
      <c r="H286" s="1" t="s">
        <v>27</v>
      </c>
      <c r="I286" s="1">
        <v>29</v>
      </c>
      <c r="J286" s="1">
        <v>19</v>
      </c>
      <c r="K286" s="1" t="s">
        <v>1826</v>
      </c>
      <c r="L286" s="1">
        <v>2022</v>
      </c>
      <c r="M286" s="1">
        <v>39</v>
      </c>
      <c r="N286" s="1" t="s">
        <v>1827</v>
      </c>
      <c r="O286" s="1">
        <v>7.4370960000000004</v>
      </c>
      <c r="P286" s="1">
        <v>6.39</v>
      </c>
      <c r="Q286" s="3">
        <v>5.24</v>
      </c>
      <c r="R286" s="1">
        <v>6.1079999999999997</v>
      </c>
      <c r="S286" s="1">
        <v>98.542599999999993</v>
      </c>
      <c r="T286" s="1">
        <v>5.8</v>
      </c>
    </row>
    <row r="287" spans="1:20">
      <c r="A287" s="1" t="s">
        <v>1828</v>
      </c>
      <c r="B287" s="1" t="s">
        <v>1829</v>
      </c>
      <c r="C287" s="1" t="s">
        <v>22</v>
      </c>
      <c r="D287" s="1" t="s">
        <v>1830</v>
      </c>
      <c r="E287" s="1" t="s">
        <v>1831</v>
      </c>
      <c r="F287" s="1" t="s">
        <v>1832</v>
      </c>
      <c r="G287" s="1" t="s">
        <v>49</v>
      </c>
      <c r="H287" s="1" t="s">
        <v>27</v>
      </c>
      <c r="I287" s="1">
        <v>3</v>
      </c>
      <c r="J287" s="1">
        <v>1</v>
      </c>
      <c r="K287" s="1" t="s">
        <v>1833</v>
      </c>
      <c r="L287" s="1">
        <v>2015</v>
      </c>
      <c r="M287" s="1">
        <v>39</v>
      </c>
      <c r="N287" s="1" t="s">
        <v>1834</v>
      </c>
      <c r="O287" s="1">
        <v>34.319149000000003</v>
      </c>
      <c r="P287" s="1">
        <v>24.54</v>
      </c>
      <c r="Q287" s="3">
        <v>1.1399999999999999</v>
      </c>
      <c r="R287" s="1">
        <v>1.5893999999999999</v>
      </c>
      <c r="S287" s="1">
        <v>85.005099999999999</v>
      </c>
      <c r="T287" s="1" t="s">
        <v>22</v>
      </c>
    </row>
    <row r="288" spans="1:20">
      <c r="A288" s="1" t="s">
        <v>1835</v>
      </c>
      <c r="B288" s="1" t="s">
        <v>1836</v>
      </c>
      <c r="C288" s="1" t="s">
        <v>1837</v>
      </c>
      <c r="D288" s="1" t="s">
        <v>1838</v>
      </c>
      <c r="E288" s="1" t="s">
        <v>1839</v>
      </c>
      <c r="F288" s="1" t="s">
        <v>263</v>
      </c>
      <c r="G288" s="1" t="s">
        <v>26</v>
      </c>
      <c r="H288" s="1" t="s">
        <v>106</v>
      </c>
      <c r="I288" s="1">
        <v>461</v>
      </c>
      <c r="J288" s="1" t="s">
        <v>22</v>
      </c>
      <c r="K288" s="1" t="s">
        <v>22</v>
      </c>
      <c r="L288" s="1">
        <v>2023</v>
      </c>
      <c r="M288" s="1">
        <v>39</v>
      </c>
      <c r="N288" s="1" t="s">
        <v>1840</v>
      </c>
      <c r="O288" s="1">
        <v>10.460784</v>
      </c>
      <c r="P288" s="1">
        <v>5.8</v>
      </c>
      <c r="Q288" s="3">
        <v>3.73</v>
      </c>
      <c r="R288" s="1">
        <v>6.7186000000000003</v>
      </c>
      <c r="S288" s="1">
        <v>98.706800000000001</v>
      </c>
      <c r="T288" s="1">
        <v>12.2</v>
      </c>
    </row>
    <row r="289" spans="1:20">
      <c r="A289" s="1" t="s">
        <v>1841</v>
      </c>
      <c r="B289" s="1" t="s">
        <v>1842</v>
      </c>
      <c r="C289" s="1" t="s">
        <v>22</v>
      </c>
      <c r="D289" s="1" t="s">
        <v>1843</v>
      </c>
      <c r="E289" s="1" t="s">
        <v>1844</v>
      </c>
      <c r="F289" s="1" t="s">
        <v>227</v>
      </c>
      <c r="G289" s="1" t="s">
        <v>89</v>
      </c>
      <c r="H289" s="1" t="s">
        <v>27</v>
      </c>
      <c r="I289" s="1">
        <v>508</v>
      </c>
      <c r="J289" s="1" t="s">
        <v>22</v>
      </c>
      <c r="K289" s="1" t="s">
        <v>22</v>
      </c>
      <c r="L289" s="1">
        <v>2020</v>
      </c>
      <c r="M289" s="1">
        <v>39</v>
      </c>
      <c r="N289" s="1" t="s">
        <v>1845</v>
      </c>
      <c r="O289" s="1">
        <v>24.6875</v>
      </c>
      <c r="P289" s="1">
        <v>21.03</v>
      </c>
      <c r="Q289" s="3">
        <v>1.58</v>
      </c>
      <c r="R289" s="1">
        <v>1.8546</v>
      </c>
      <c r="S289" s="1">
        <v>86.112899999999996</v>
      </c>
      <c r="T289" s="1">
        <v>6.7069999999999999</v>
      </c>
    </row>
    <row r="290" spans="1:20">
      <c r="A290" s="1" t="s">
        <v>1846</v>
      </c>
      <c r="B290" s="1" t="s">
        <v>1847</v>
      </c>
      <c r="C290" s="1" t="s">
        <v>22</v>
      </c>
      <c r="D290" s="1" t="s">
        <v>1848</v>
      </c>
      <c r="E290" s="1" t="s">
        <v>1849</v>
      </c>
      <c r="F290" s="1" t="s">
        <v>631</v>
      </c>
      <c r="G290" s="1" t="s">
        <v>35</v>
      </c>
      <c r="H290" s="1" t="s">
        <v>27</v>
      </c>
      <c r="I290" s="1">
        <v>253</v>
      </c>
      <c r="J290" s="1" t="s">
        <v>22</v>
      </c>
      <c r="K290" s="1" t="s">
        <v>1850</v>
      </c>
      <c r="L290" s="1">
        <v>2017</v>
      </c>
      <c r="M290" s="1">
        <v>39</v>
      </c>
      <c r="N290" s="1" t="s">
        <v>1851</v>
      </c>
      <c r="O290" s="1">
        <v>35.167524999999998</v>
      </c>
      <c r="P290" s="1">
        <v>24.63</v>
      </c>
      <c r="Q290" s="3">
        <v>1.1100000000000001</v>
      </c>
      <c r="R290" s="1">
        <v>1.5837000000000001</v>
      </c>
      <c r="S290" s="1">
        <v>83.245199999999997</v>
      </c>
      <c r="T290" s="1">
        <v>5.1159999999999997</v>
      </c>
    </row>
    <row r="291" spans="1:20">
      <c r="A291" s="1" t="s">
        <v>1852</v>
      </c>
      <c r="B291" s="1" t="s">
        <v>1853</v>
      </c>
      <c r="C291" s="1" t="s">
        <v>1854</v>
      </c>
      <c r="D291" s="1" t="s">
        <v>1855</v>
      </c>
      <c r="E291" s="1" t="s">
        <v>1856</v>
      </c>
      <c r="F291" s="1" t="s">
        <v>833</v>
      </c>
      <c r="G291" s="1" t="s">
        <v>105</v>
      </c>
      <c r="H291" s="1" t="s">
        <v>27</v>
      </c>
      <c r="I291" s="1">
        <v>164</v>
      </c>
      <c r="J291" s="1" t="s">
        <v>22</v>
      </c>
      <c r="K291" s="1" t="s">
        <v>1857</v>
      </c>
      <c r="L291" s="1">
        <v>2018</v>
      </c>
      <c r="M291" s="1">
        <v>39</v>
      </c>
      <c r="N291" s="1" t="s">
        <v>1858</v>
      </c>
      <c r="O291" s="1">
        <v>32.284356000000002</v>
      </c>
      <c r="P291" s="1">
        <v>24.69</v>
      </c>
      <c r="Q291" s="3">
        <v>1.21</v>
      </c>
      <c r="R291" s="1">
        <v>1.5792999999999999</v>
      </c>
      <c r="S291" s="1">
        <v>83.7667</v>
      </c>
      <c r="T291" s="1">
        <v>4.5270000000000001</v>
      </c>
    </row>
    <row r="292" spans="1:20">
      <c r="A292" s="1" t="s">
        <v>1859</v>
      </c>
      <c r="B292" s="1" t="s">
        <v>1860</v>
      </c>
      <c r="C292" s="1" t="s">
        <v>1861</v>
      </c>
      <c r="D292" s="1" t="s">
        <v>1862</v>
      </c>
      <c r="E292" s="1" t="s">
        <v>1863</v>
      </c>
      <c r="F292" s="1" t="s">
        <v>104</v>
      </c>
      <c r="G292" s="1" t="s">
        <v>105</v>
      </c>
      <c r="H292" s="1" t="s">
        <v>27</v>
      </c>
      <c r="I292" s="1">
        <v>826</v>
      </c>
      <c r="J292" s="1" t="s">
        <v>22</v>
      </c>
      <c r="K292" s="1" t="s">
        <v>22</v>
      </c>
      <c r="L292" s="1">
        <v>2022</v>
      </c>
      <c r="M292" s="1">
        <v>39</v>
      </c>
      <c r="N292" s="1" t="s">
        <v>1864</v>
      </c>
      <c r="O292" s="1">
        <v>10.954859000000001</v>
      </c>
      <c r="P292" s="1">
        <v>6.39</v>
      </c>
      <c r="Q292" s="3">
        <v>3.56</v>
      </c>
      <c r="R292" s="1">
        <v>6.1079999999999997</v>
      </c>
      <c r="S292" s="1">
        <v>98.542599999999993</v>
      </c>
      <c r="T292" s="1">
        <v>9.8000000000000007</v>
      </c>
    </row>
    <row r="293" spans="1:20">
      <c r="A293" s="1" t="s">
        <v>1865</v>
      </c>
      <c r="B293" s="1" t="s">
        <v>1866</v>
      </c>
      <c r="C293" s="1" t="s">
        <v>22</v>
      </c>
      <c r="D293" s="1" t="s">
        <v>1867</v>
      </c>
      <c r="E293" s="1" t="s">
        <v>1868</v>
      </c>
      <c r="F293" s="1" t="s">
        <v>526</v>
      </c>
      <c r="G293" s="1" t="s">
        <v>35</v>
      </c>
      <c r="H293" s="1" t="s">
        <v>27</v>
      </c>
      <c r="I293" s="1">
        <v>41</v>
      </c>
      <c r="J293" s="1">
        <v>12</v>
      </c>
      <c r="K293" s="1" t="s">
        <v>1869</v>
      </c>
      <c r="L293" s="1">
        <v>2020</v>
      </c>
      <c r="M293" s="1">
        <v>39</v>
      </c>
      <c r="N293" s="1" t="s">
        <v>1870</v>
      </c>
      <c r="O293" s="1">
        <v>43.90184</v>
      </c>
      <c r="P293" s="1">
        <v>16.14</v>
      </c>
      <c r="Q293" s="3">
        <v>0.89</v>
      </c>
      <c r="R293" s="1">
        <v>2.4161000000000001</v>
      </c>
      <c r="S293" s="1">
        <v>91.549199999999999</v>
      </c>
      <c r="T293" s="1">
        <v>8.2710000000000008</v>
      </c>
    </row>
    <row r="294" spans="1:20">
      <c r="A294" s="1" t="s">
        <v>1871</v>
      </c>
      <c r="B294" s="1" t="s">
        <v>1872</v>
      </c>
      <c r="C294" s="1" t="s">
        <v>1873</v>
      </c>
      <c r="D294" s="1" t="s">
        <v>1874</v>
      </c>
      <c r="E294" s="1" t="s">
        <v>1875</v>
      </c>
      <c r="F294" s="1" t="s">
        <v>104</v>
      </c>
      <c r="G294" s="1" t="s">
        <v>105</v>
      </c>
      <c r="H294" s="1" t="s">
        <v>27</v>
      </c>
      <c r="I294" s="1">
        <v>731</v>
      </c>
      <c r="J294" s="1" t="s">
        <v>22</v>
      </c>
      <c r="K294" s="1" t="s">
        <v>22</v>
      </c>
      <c r="L294" s="1">
        <v>2020</v>
      </c>
      <c r="M294" s="1">
        <v>39</v>
      </c>
      <c r="N294" s="1" t="s">
        <v>1876</v>
      </c>
      <c r="O294" s="1">
        <v>33.681234000000003</v>
      </c>
      <c r="P294" s="1">
        <v>17.27</v>
      </c>
      <c r="Q294" s="3">
        <v>1.1599999999999999</v>
      </c>
      <c r="R294" s="1">
        <v>2.2581000000000002</v>
      </c>
      <c r="S294" s="1">
        <v>90.528000000000006</v>
      </c>
      <c r="T294" s="1">
        <v>7.9630000000000001</v>
      </c>
    </row>
    <row r="295" spans="1:20">
      <c r="A295" s="1" t="s">
        <v>1877</v>
      </c>
      <c r="B295" s="1" t="s">
        <v>1878</v>
      </c>
      <c r="C295" s="1" t="s">
        <v>22</v>
      </c>
      <c r="D295" s="1" t="s">
        <v>1879</v>
      </c>
      <c r="E295" s="1" t="s">
        <v>1880</v>
      </c>
      <c r="F295" s="1" t="s">
        <v>885</v>
      </c>
      <c r="G295" s="1" t="s">
        <v>35</v>
      </c>
      <c r="H295" s="1" t="s">
        <v>27</v>
      </c>
      <c r="I295" s="1">
        <v>264</v>
      </c>
      <c r="J295" s="1" t="s">
        <v>22</v>
      </c>
      <c r="K295" s="1" t="s">
        <v>22</v>
      </c>
      <c r="L295" s="1">
        <v>2021</v>
      </c>
      <c r="M295" s="1">
        <v>39</v>
      </c>
      <c r="N295" s="1" t="s">
        <v>1881</v>
      </c>
      <c r="O295" s="1">
        <v>21.489621</v>
      </c>
      <c r="P295" s="1">
        <v>11.69</v>
      </c>
      <c r="Q295" s="3">
        <v>1.81</v>
      </c>
      <c r="R295" s="1">
        <v>3.3349000000000002</v>
      </c>
      <c r="S295" s="1">
        <v>95.220699999999994</v>
      </c>
      <c r="T295" s="1">
        <v>9.1359999999999992</v>
      </c>
    </row>
    <row r="296" spans="1:20">
      <c r="A296" s="1" t="s">
        <v>1882</v>
      </c>
      <c r="B296" s="1" t="s">
        <v>1883</v>
      </c>
      <c r="C296" s="1" t="s">
        <v>1884</v>
      </c>
      <c r="D296" s="1" t="s">
        <v>1885</v>
      </c>
      <c r="E296" s="1" t="s">
        <v>1886</v>
      </c>
      <c r="F296" s="1" t="s">
        <v>104</v>
      </c>
      <c r="G296" s="1" t="s">
        <v>105</v>
      </c>
      <c r="H296" s="1" t="s">
        <v>27</v>
      </c>
      <c r="I296" s="1">
        <v>796</v>
      </c>
      <c r="J296" s="1" t="s">
        <v>22</v>
      </c>
      <c r="K296" s="1" t="s">
        <v>22</v>
      </c>
      <c r="L296" s="1">
        <v>2021</v>
      </c>
      <c r="M296" s="1">
        <v>39</v>
      </c>
      <c r="N296" s="1" t="s">
        <v>1887</v>
      </c>
      <c r="O296" s="1">
        <v>20.989301999999999</v>
      </c>
      <c r="P296" s="1">
        <v>11.96</v>
      </c>
      <c r="Q296" s="3">
        <v>1.86</v>
      </c>
      <c r="R296" s="1">
        <v>3.2602000000000002</v>
      </c>
      <c r="S296" s="1">
        <v>94.862899999999996</v>
      </c>
      <c r="T296" s="1">
        <v>10.754</v>
      </c>
    </row>
    <row r="297" spans="1:20">
      <c r="A297" s="1" t="s">
        <v>1888</v>
      </c>
      <c r="B297" s="1" t="s">
        <v>1889</v>
      </c>
      <c r="C297" s="1" t="s">
        <v>22</v>
      </c>
      <c r="D297" s="1" t="s">
        <v>1890</v>
      </c>
      <c r="E297" s="1" t="s">
        <v>1891</v>
      </c>
      <c r="F297" s="1" t="s">
        <v>81</v>
      </c>
      <c r="G297" s="1" t="s">
        <v>26</v>
      </c>
      <c r="H297" s="1" t="s">
        <v>27</v>
      </c>
      <c r="I297" s="1">
        <v>294</v>
      </c>
      <c r="J297" s="1" t="s">
        <v>22</v>
      </c>
      <c r="K297" s="1" t="s">
        <v>22</v>
      </c>
      <c r="L297" s="1">
        <v>2021</v>
      </c>
      <c r="M297" s="1">
        <v>39</v>
      </c>
      <c r="N297" s="1" t="s">
        <v>1892</v>
      </c>
      <c r="O297" s="1">
        <v>24.371818000000001</v>
      </c>
      <c r="P297" s="1">
        <v>12</v>
      </c>
      <c r="Q297" s="3">
        <v>1.6</v>
      </c>
      <c r="R297" s="1">
        <v>3.2498</v>
      </c>
      <c r="S297" s="1">
        <v>94.408799999999999</v>
      </c>
      <c r="T297" s="1">
        <v>11.071999999999999</v>
      </c>
    </row>
    <row r="298" spans="1:20">
      <c r="A298" s="1" t="s">
        <v>1893</v>
      </c>
      <c r="B298" s="1" t="s">
        <v>1894</v>
      </c>
      <c r="C298" s="1" t="s">
        <v>22</v>
      </c>
      <c r="D298" s="1" t="s">
        <v>1895</v>
      </c>
      <c r="E298" s="1" t="s">
        <v>1896</v>
      </c>
      <c r="F298" s="1" t="s">
        <v>25</v>
      </c>
      <c r="G298" s="1" t="s">
        <v>26</v>
      </c>
      <c r="H298" s="1" t="s">
        <v>27</v>
      </c>
      <c r="I298" s="1">
        <v>5</v>
      </c>
      <c r="J298" s="1" t="s">
        <v>22</v>
      </c>
      <c r="K298" s="1" t="s">
        <v>1897</v>
      </c>
      <c r="L298" s="1">
        <v>2017</v>
      </c>
      <c r="M298" s="1">
        <v>39</v>
      </c>
      <c r="N298" s="1" t="s">
        <v>1898</v>
      </c>
      <c r="O298" s="1">
        <v>27.850719999999999</v>
      </c>
      <c r="P298" s="1">
        <v>23.08</v>
      </c>
      <c r="Q298" s="3">
        <v>1.4</v>
      </c>
      <c r="R298" s="1">
        <v>1.6896</v>
      </c>
      <c r="S298" s="1">
        <v>84.178299999999993</v>
      </c>
      <c r="T298" s="1">
        <v>3.5569999999999999</v>
      </c>
    </row>
    <row r="299" spans="1:20">
      <c r="A299" s="1" t="s">
        <v>1899</v>
      </c>
      <c r="B299" s="1" t="s">
        <v>1900</v>
      </c>
      <c r="C299" s="1" t="s">
        <v>22</v>
      </c>
      <c r="D299" s="1" t="s">
        <v>1901</v>
      </c>
      <c r="E299" s="1" t="s">
        <v>1902</v>
      </c>
      <c r="F299" s="1" t="s">
        <v>1903</v>
      </c>
      <c r="G299" s="1" t="s">
        <v>89</v>
      </c>
      <c r="H299" s="1" t="s">
        <v>27</v>
      </c>
      <c r="I299" s="1">
        <v>22</v>
      </c>
      <c r="J299" s="1" t="s">
        <v>22</v>
      </c>
      <c r="K299" s="1" t="s">
        <v>22</v>
      </c>
      <c r="L299" s="1">
        <v>2019</v>
      </c>
      <c r="M299" s="1">
        <v>38</v>
      </c>
      <c r="N299" s="1" t="s">
        <v>1904</v>
      </c>
      <c r="O299" s="1">
        <v>45.692307999999997</v>
      </c>
      <c r="P299" s="1">
        <v>25.14</v>
      </c>
      <c r="Q299" s="3">
        <v>0.83</v>
      </c>
      <c r="R299" s="1">
        <v>1.5113000000000001</v>
      </c>
      <c r="S299" s="1">
        <v>81.762200000000007</v>
      </c>
      <c r="T299" s="1">
        <v>4.375</v>
      </c>
    </row>
    <row r="300" spans="1:20">
      <c r="A300" s="1" t="s">
        <v>1905</v>
      </c>
      <c r="B300" s="1" t="s">
        <v>1906</v>
      </c>
      <c r="C300" s="1" t="s">
        <v>22</v>
      </c>
      <c r="D300" s="1" t="s">
        <v>1907</v>
      </c>
      <c r="E300" s="1" t="s">
        <v>1908</v>
      </c>
      <c r="F300" s="1" t="s">
        <v>1909</v>
      </c>
      <c r="G300" s="1" t="s">
        <v>35</v>
      </c>
      <c r="H300" s="1" t="s">
        <v>27</v>
      </c>
      <c r="I300" s="1">
        <v>1203</v>
      </c>
      <c r="J300" s="1" t="s">
        <v>22</v>
      </c>
      <c r="K300" s="1" t="s">
        <v>22</v>
      </c>
      <c r="L300" s="1">
        <v>2020</v>
      </c>
      <c r="M300" s="1">
        <v>38</v>
      </c>
      <c r="N300" s="1" t="s">
        <v>1910</v>
      </c>
      <c r="O300" s="1">
        <v>12.873563000000001</v>
      </c>
      <c r="P300" s="1">
        <v>16.14</v>
      </c>
      <c r="Q300" s="3">
        <v>2.95</v>
      </c>
      <c r="R300" s="1">
        <v>2.3542000000000001</v>
      </c>
      <c r="S300" s="1">
        <v>91.156599999999997</v>
      </c>
      <c r="T300" s="1">
        <v>3.1960000000000002</v>
      </c>
    </row>
    <row r="301" spans="1:20">
      <c r="A301" s="1" t="s">
        <v>1911</v>
      </c>
      <c r="B301" s="1" t="s">
        <v>1912</v>
      </c>
      <c r="C301" s="1" t="s">
        <v>1913</v>
      </c>
      <c r="D301" s="1" t="s">
        <v>1914</v>
      </c>
      <c r="E301" s="1" t="s">
        <v>1915</v>
      </c>
      <c r="F301" s="1" t="s">
        <v>1916</v>
      </c>
      <c r="G301" s="1" t="s">
        <v>89</v>
      </c>
      <c r="H301" s="1" t="s">
        <v>106</v>
      </c>
      <c r="I301" s="1">
        <v>18</v>
      </c>
      <c r="J301" s="1">
        <v>46</v>
      </c>
      <c r="K301" s="1" t="s">
        <v>22</v>
      </c>
      <c r="L301" s="1">
        <v>2022</v>
      </c>
      <c r="M301" s="1">
        <v>38</v>
      </c>
      <c r="N301" s="1" t="s">
        <v>1917</v>
      </c>
      <c r="O301" s="1">
        <v>33.664864999999999</v>
      </c>
      <c r="P301" s="1">
        <v>22.14</v>
      </c>
      <c r="Q301" s="3">
        <v>1.1299999999999999</v>
      </c>
      <c r="R301" s="1">
        <v>1.7161</v>
      </c>
      <c r="S301" s="1">
        <v>84.412599999999998</v>
      </c>
      <c r="T301" s="1">
        <v>13.3</v>
      </c>
    </row>
    <row r="302" spans="1:20">
      <c r="A302" s="1" t="s">
        <v>1918</v>
      </c>
      <c r="B302" s="1" t="s">
        <v>1919</v>
      </c>
      <c r="C302" s="1" t="s">
        <v>22</v>
      </c>
      <c r="D302" s="1" t="s">
        <v>1920</v>
      </c>
      <c r="E302" s="1" t="s">
        <v>1921</v>
      </c>
      <c r="F302" s="1" t="s">
        <v>1662</v>
      </c>
      <c r="G302" s="1" t="s">
        <v>105</v>
      </c>
      <c r="H302" s="1" t="s">
        <v>106</v>
      </c>
      <c r="I302" s="1">
        <v>16</v>
      </c>
      <c r="J302" s="1">
        <v>7</v>
      </c>
      <c r="K302" s="1" t="s">
        <v>22</v>
      </c>
      <c r="L302" s="1">
        <v>2022</v>
      </c>
      <c r="M302" s="1">
        <v>38</v>
      </c>
      <c r="N302" s="1" t="s">
        <v>1922</v>
      </c>
      <c r="O302" s="1">
        <v>24.4</v>
      </c>
      <c r="P302" s="1">
        <v>13.55</v>
      </c>
      <c r="Q302" s="3">
        <v>1.56</v>
      </c>
      <c r="R302" s="1">
        <v>2.8043</v>
      </c>
      <c r="S302" s="1">
        <v>92.600899999999996</v>
      </c>
      <c r="T302" s="1">
        <v>6.7</v>
      </c>
    </row>
    <row r="303" spans="1:20">
      <c r="A303" s="1" t="s">
        <v>1923</v>
      </c>
      <c r="B303" s="1" t="s">
        <v>1924</v>
      </c>
      <c r="C303" s="1" t="s">
        <v>22</v>
      </c>
      <c r="D303" s="1" t="s">
        <v>1925</v>
      </c>
      <c r="E303" s="1" t="s">
        <v>1926</v>
      </c>
      <c r="F303" s="1" t="s">
        <v>25</v>
      </c>
      <c r="G303" s="1" t="s">
        <v>26</v>
      </c>
      <c r="H303" s="1" t="s">
        <v>27</v>
      </c>
      <c r="I303" s="1">
        <v>5</v>
      </c>
      <c r="J303" s="1" t="s">
        <v>22</v>
      </c>
      <c r="K303" s="1" t="s">
        <v>1927</v>
      </c>
      <c r="L303" s="1">
        <v>2017</v>
      </c>
      <c r="M303" s="1">
        <v>38</v>
      </c>
      <c r="N303" s="1" t="s">
        <v>1928</v>
      </c>
      <c r="O303" s="1">
        <v>27.850719999999999</v>
      </c>
      <c r="P303" s="1">
        <v>23.08</v>
      </c>
      <c r="Q303" s="3">
        <v>1.36</v>
      </c>
      <c r="R303" s="1">
        <v>1.6463000000000001</v>
      </c>
      <c r="S303" s="1">
        <v>83.561800000000005</v>
      </c>
      <c r="T303" s="1">
        <v>3.5569999999999999</v>
      </c>
    </row>
    <row r="304" spans="1:20">
      <c r="A304" s="1" t="s">
        <v>1929</v>
      </c>
      <c r="B304" s="1" t="s">
        <v>1930</v>
      </c>
      <c r="C304" s="1" t="s">
        <v>22</v>
      </c>
      <c r="D304" s="1" t="s">
        <v>1931</v>
      </c>
      <c r="E304" s="1" t="s">
        <v>1932</v>
      </c>
      <c r="F304" s="1" t="s">
        <v>1933</v>
      </c>
      <c r="G304" s="1" t="s">
        <v>49</v>
      </c>
      <c r="H304" s="1" t="s">
        <v>27</v>
      </c>
      <c r="I304" s="1">
        <v>55</v>
      </c>
      <c r="J304" s="1" t="s">
        <v>22</v>
      </c>
      <c r="K304" s="1" t="s">
        <v>1934</v>
      </c>
      <c r="L304" s="1">
        <v>2017</v>
      </c>
      <c r="M304" s="1">
        <v>38</v>
      </c>
      <c r="N304" s="1" t="s">
        <v>1935</v>
      </c>
      <c r="O304" s="1">
        <v>21.116437999999999</v>
      </c>
      <c r="P304" s="1">
        <v>24.11</v>
      </c>
      <c r="Q304" s="3">
        <v>1.8</v>
      </c>
      <c r="R304" s="1">
        <v>1.5759000000000001</v>
      </c>
      <c r="S304" s="1">
        <v>86.108900000000006</v>
      </c>
      <c r="T304" s="1">
        <v>3.1509999999999998</v>
      </c>
    </row>
    <row r="305" spans="1:20">
      <c r="A305" s="1" t="s">
        <v>1936</v>
      </c>
      <c r="B305" s="1" t="s">
        <v>1937</v>
      </c>
      <c r="C305" s="1" t="s">
        <v>22</v>
      </c>
      <c r="D305" s="1" t="s">
        <v>1938</v>
      </c>
      <c r="E305" s="1" t="s">
        <v>1939</v>
      </c>
      <c r="F305" s="1" t="s">
        <v>48</v>
      </c>
      <c r="G305" s="1" t="s">
        <v>49</v>
      </c>
      <c r="H305" s="1" t="s">
        <v>27</v>
      </c>
      <c r="I305" s="1">
        <v>9</v>
      </c>
      <c r="J305" s="1">
        <v>10</v>
      </c>
      <c r="K305" s="1" t="s">
        <v>1940</v>
      </c>
      <c r="L305" s="1">
        <v>2022</v>
      </c>
      <c r="M305" s="1">
        <v>38</v>
      </c>
      <c r="N305" s="1" t="s">
        <v>1941</v>
      </c>
      <c r="O305" s="1">
        <v>12.003845999999999</v>
      </c>
      <c r="P305" s="1">
        <v>6.02</v>
      </c>
      <c r="Q305" s="3">
        <v>3.17</v>
      </c>
      <c r="R305" s="1">
        <v>6.3129</v>
      </c>
      <c r="S305" s="1">
        <v>98.137500000000003</v>
      </c>
      <c r="T305" s="1">
        <v>10.6</v>
      </c>
    </row>
    <row r="306" spans="1:20">
      <c r="A306" s="1" t="s">
        <v>1942</v>
      </c>
      <c r="B306" s="1" t="s">
        <v>1943</v>
      </c>
      <c r="C306" s="1" t="s">
        <v>1944</v>
      </c>
      <c r="D306" s="1" t="s">
        <v>1945</v>
      </c>
      <c r="E306" s="1" t="s">
        <v>1946</v>
      </c>
      <c r="F306" s="1" t="s">
        <v>202</v>
      </c>
      <c r="G306" s="1" t="s">
        <v>35</v>
      </c>
      <c r="H306" s="1" t="s">
        <v>27</v>
      </c>
      <c r="I306" s="1">
        <v>9</v>
      </c>
      <c r="J306" s="1">
        <v>15</v>
      </c>
      <c r="K306" s="1" t="s">
        <v>1947</v>
      </c>
      <c r="L306" s="1">
        <v>2019</v>
      </c>
      <c r="M306" s="1">
        <v>38</v>
      </c>
      <c r="N306" s="1" t="s">
        <v>1948</v>
      </c>
      <c r="O306" s="1">
        <v>15.197545</v>
      </c>
      <c r="P306" s="1">
        <v>19.63</v>
      </c>
      <c r="Q306" s="3">
        <v>2.5</v>
      </c>
      <c r="R306" s="1">
        <v>1.9361999999999999</v>
      </c>
      <c r="S306" s="1">
        <v>87.591200000000001</v>
      </c>
      <c r="T306" s="1">
        <v>3.1190000000000002</v>
      </c>
    </row>
    <row r="307" spans="1:20">
      <c r="A307" s="1" t="s">
        <v>1949</v>
      </c>
      <c r="B307" s="1" t="s">
        <v>1950</v>
      </c>
      <c r="C307" s="1" t="s">
        <v>22</v>
      </c>
      <c r="D307" s="1" t="s">
        <v>1951</v>
      </c>
      <c r="E307" s="1" t="s">
        <v>1952</v>
      </c>
      <c r="F307" s="1" t="s">
        <v>81</v>
      </c>
      <c r="G307" s="1" t="s">
        <v>26</v>
      </c>
      <c r="H307" s="1" t="s">
        <v>27</v>
      </c>
      <c r="I307" s="1">
        <v>316</v>
      </c>
      <c r="J307" s="1" t="s">
        <v>22</v>
      </c>
      <c r="K307" s="1" t="s">
        <v>22</v>
      </c>
      <c r="L307" s="1">
        <v>2021</v>
      </c>
      <c r="M307" s="1">
        <v>38</v>
      </c>
      <c r="N307" s="1" t="s">
        <v>1953</v>
      </c>
      <c r="O307" s="1">
        <v>24.371818000000001</v>
      </c>
      <c r="P307" s="1">
        <v>12</v>
      </c>
      <c r="Q307" s="3">
        <v>1.56</v>
      </c>
      <c r="R307" s="1">
        <v>3.1663999999999999</v>
      </c>
      <c r="S307" s="1">
        <v>94.125200000000007</v>
      </c>
      <c r="T307" s="1">
        <v>11.071999999999999</v>
      </c>
    </row>
    <row r="308" spans="1:20">
      <c r="A308" s="1" t="s">
        <v>1954</v>
      </c>
      <c r="B308" s="1" t="s">
        <v>1955</v>
      </c>
      <c r="C308" s="1" t="s">
        <v>22</v>
      </c>
      <c r="D308" s="1" t="s">
        <v>1956</v>
      </c>
      <c r="E308" s="1" t="s">
        <v>1957</v>
      </c>
      <c r="F308" s="1" t="s">
        <v>958</v>
      </c>
      <c r="G308" s="1" t="s">
        <v>105</v>
      </c>
      <c r="H308" s="1" t="s">
        <v>27</v>
      </c>
      <c r="I308" s="1">
        <v>6</v>
      </c>
      <c r="J308" s="1">
        <v>8</v>
      </c>
      <c r="K308" s="1" t="s">
        <v>1958</v>
      </c>
      <c r="L308" s="1">
        <v>2019</v>
      </c>
      <c r="M308" s="1">
        <v>38</v>
      </c>
      <c r="N308" s="1" t="s">
        <v>1959</v>
      </c>
      <c r="O308" s="1">
        <v>33.890976999999999</v>
      </c>
      <c r="P308" s="1">
        <v>20.84</v>
      </c>
      <c r="Q308" s="3">
        <v>1.1200000000000001</v>
      </c>
      <c r="R308" s="1">
        <v>1.8233999999999999</v>
      </c>
      <c r="S308" s="1">
        <v>86.555599999999998</v>
      </c>
      <c r="T308" s="1">
        <v>7.6829999999999998</v>
      </c>
    </row>
    <row r="309" spans="1:20">
      <c r="A309" s="1" t="s">
        <v>1960</v>
      </c>
      <c r="B309" s="1" t="s">
        <v>1961</v>
      </c>
      <c r="C309" s="1" t="s">
        <v>1962</v>
      </c>
      <c r="D309" s="1" t="s">
        <v>1963</v>
      </c>
      <c r="E309" s="1" t="s">
        <v>1964</v>
      </c>
      <c r="F309" s="1" t="s">
        <v>514</v>
      </c>
      <c r="G309" s="1" t="s">
        <v>105</v>
      </c>
      <c r="H309" s="1" t="s">
        <v>27</v>
      </c>
      <c r="I309" s="1">
        <v>258</v>
      </c>
      <c r="J309" s="1" t="s">
        <v>22</v>
      </c>
      <c r="K309" s="1" t="s">
        <v>22</v>
      </c>
      <c r="L309" s="1">
        <v>2020</v>
      </c>
      <c r="M309" s="1">
        <v>38</v>
      </c>
      <c r="N309" s="1" t="s">
        <v>1965</v>
      </c>
      <c r="O309" s="1">
        <v>27.274930000000001</v>
      </c>
      <c r="P309" s="1">
        <v>17.27</v>
      </c>
      <c r="Q309" s="3">
        <v>1.39</v>
      </c>
      <c r="R309" s="1">
        <v>2.2002000000000002</v>
      </c>
      <c r="S309" s="1">
        <v>90.0715</v>
      </c>
      <c r="T309" s="1">
        <v>7.0860000000000003</v>
      </c>
    </row>
    <row r="310" spans="1:20">
      <c r="A310" s="1" t="s">
        <v>1966</v>
      </c>
      <c r="B310" s="1" t="s">
        <v>1967</v>
      </c>
      <c r="C310" s="1" t="s">
        <v>22</v>
      </c>
      <c r="D310" s="1" t="s">
        <v>1968</v>
      </c>
      <c r="E310" s="1" t="s">
        <v>1969</v>
      </c>
      <c r="F310" s="1" t="s">
        <v>1970</v>
      </c>
      <c r="G310" s="1" t="s">
        <v>49</v>
      </c>
      <c r="H310" s="1" t="s">
        <v>27</v>
      </c>
      <c r="I310" s="1">
        <v>26</v>
      </c>
      <c r="J310" s="1">
        <v>1</v>
      </c>
      <c r="K310" s="1" t="s">
        <v>1971</v>
      </c>
      <c r="L310" s="1">
        <v>2021</v>
      </c>
      <c r="M310" s="1">
        <v>38</v>
      </c>
      <c r="N310" s="1" t="s">
        <v>1972</v>
      </c>
      <c r="O310" s="1">
        <v>7.5260119999999997</v>
      </c>
      <c r="P310" s="1">
        <v>11.82</v>
      </c>
      <c r="Q310" s="3">
        <v>5.05</v>
      </c>
      <c r="R310" s="1">
        <v>3.2162000000000002</v>
      </c>
      <c r="S310" s="1">
        <v>93.904200000000003</v>
      </c>
      <c r="T310" s="1">
        <v>3.077</v>
      </c>
    </row>
    <row r="311" spans="1:20">
      <c r="A311" s="1" t="s">
        <v>1973</v>
      </c>
      <c r="B311" s="1" t="s">
        <v>1974</v>
      </c>
      <c r="C311" s="1" t="s">
        <v>22</v>
      </c>
      <c r="D311" s="1" t="s">
        <v>1975</v>
      </c>
      <c r="E311" s="1" t="s">
        <v>1976</v>
      </c>
      <c r="F311" s="1" t="s">
        <v>1977</v>
      </c>
      <c r="G311" s="1" t="s">
        <v>26</v>
      </c>
      <c r="H311" s="1" t="s">
        <v>27</v>
      </c>
      <c r="I311" s="1">
        <v>13</v>
      </c>
      <c r="J311" s="1">
        <v>12</v>
      </c>
      <c r="K311" s="1" t="s">
        <v>22</v>
      </c>
      <c r="L311" s="1">
        <v>2020</v>
      </c>
      <c r="M311" s="1">
        <v>38</v>
      </c>
      <c r="N311" s="1" t="s">
        <v>1978</v>
      </c>
      <c r="O311" s="1">
        <v>9.8061830000000008</v>
      </c>
      <c r="P311" s="1">
        <v>15.93</v>
      </c>
      <c r="Q311" s="3">
        <v>3.88</v>
      </c>
      <c r="R311" s="1">
        <v>2.3851</v>
      </c>
      <c r="S311" s="1">
        <v>90.519099999999995</v>
      </c>
      <c r="T311" s="1">
        <v>3.004</v>
      </c>
    </row>
    <row r="312" spans="1:20">
      <c r="A312" s="1" t="s">
        <v>1979</v>
      </c>
      <c r="B312" s="1" t="s">
        <v>1980</v>
      </c>
      <c r="C312" s="1" t="s">
        <v>22</v>
      </c>
      <c r="D312" s="1" t="s">
        <v>1981</v>
      </c>
      <c r="E312" s="1" t="s">
        <v>1982</v>
      </c>
      <c r="F312" s="1" t="s">
        <v>227</v>
      </c>
      <c r="G312" s="1" t="s">
        <v>89</v>
      </c>
      <c r="H312" s="1" t="s">
        <v>27</v>
      </c>
      <c r="I312" s="1">
        <v>510</v>
      </c>
      <c r="J312" s="1" t="s">
        <v>22</v>
      </c>
      <c r="K312" s="1" t="s">
        <v>22</v>
      </c>
      <c r="L312" s="1">
        <v>2020</v>
      </c>
      <c r="M312" s="1">
        <v>38</v>
      </c>
      <c r="N312" s="1" t="s">
        <v>1983</v>
      </c>
      <c r="O312" s="1">
        <v>24.6875</v>
      </c>
      <c r="P312" s="1">
        <v>21.03</v>
      </c>
      <c r="Q312" s="3">
        <v>1.54</v>
      </c>
      <c r="R312" s="1">
        <v>1.8069999999999999</v>
      </c>
      <c r="S312" s="1">
        <v>85.575000000000003</v>
      </c>
      <c r="T312" s="1">
        <v>6.7069999999999999</v>
      </c>
    </row>
    <row r="313" spans="1:20">
      <c r="A313" s="1" t="s">
        <v>1984</v>
      </c>
      <c r="B313" s="1" t="s">
        <v>1985</v>
      </c>
      <c r="C313" s="1" t="s">
        <v>22</v>
      </c>
      <c r="D313" s="1" t="s">
        <v>1986</v>
      </c>
      <c r="E313" s="1" t="s">
        <v>1987</v>
      </c>
      <c r="F313" s="1" t="s">
        <v>932</v>
      </c>
      <c r="G313" s="1" t="s">
        <v>49</v>
      </c>
      <c r="H313" s="1" t="s">
        <v>27</v>
      </c>
      <c r="I313" s="1">
        <v>12</v>
      </c>
      <c r="J313" s="1">
        <v>1</v>
      </c>
      <c r="K313" s="1" t="s">
        <v>1988</v>
      </c>
      <c r="L313" s="1">
        <v>2018</v>
      </c>
      <c r="M313" s="1">
        <v>37</v>
      </c>
      <c r="N313" s="1" t="s">
        <v>1989</v>
      </c>
      <c r="O313" s="1">
        <v>22.084931999999998</v>
      </c>
      <c r="P313" s="1">
        <v>20.72</v>
      </c>
      <c r="Q313" s="3">
        <v>1.68</v>
      </c>
      <c r="R313" s="1">
        <v>1.786</v>
      </c>
      <c r="S313" s="1">
        <v>86.202799999999996</v>
      </c>
      <c r="T313" s="1">
        <v>4.4630000000000001</v>
      </c>
    </row>
    <row r="314" spans="1:20">
      <c r="A314" s="1" t="s">
        <v>1990</v>
      </c>
      <c r="B314" s="1" t="str">
        <f>"10.1145/2990473"</f>
        <v>10.1145/2990473</v>
      </c>
      <c r="C314" s="1" t="s">
        <v>22</v>
      </c>
      <c r="D314" s="1" t="s">
        <v>1991</v>
      </c>
      <c r="E314" s="1" t="s">
        <v>1992</v>
      </c>
      <c r="F314" s="1" t="s">
        <v>1993</v>
      </c>
      <c r="G314" s="1" t="s">
        <v>49</v>
      </c>
      <c r="H314" s="1" t="s">
        <v>27</v>
      </c>
      <c r="I314" s="1">
        <v>12</v>
      </c>
      <c r="J314" s="1">
        <v>5</v>
      </c>
      <c r="K314" s="1" t="s">
        <v>22</v>
      </c>
      <c r="L314" s="1">
        <v>2016</v>
      </c>
      <c r="M314" s="1">
        <v>37</v>
      </c>
      <c r="N314" s="1" t="s">
        <v>1994</v>
      </c>
      <c r="O314" s="1">
        <v>16.890909000000001</v>
      </c>
      <c r="P314" s="1">
        <v>22.66</v>
      </c>
      <c r="Q314" s="3">
        <v>2.19</v>
      </c>
      <c r="R314" s="1">
        <v>1.6328</v>
      </c>
      <c r="S314" s="1">
        <v>85.169399999999996</v>
      </c>
      <c r="T314" s="1">
        <v>2.25</v>
      </c>
    </row>
    <row r="315" spans="1:20">
      <c r="A315" s="1" t="s">
        <v>1995</v>
      </c>
      <c r="B315" s="1" t="s">
        <v>1996</v>
      </c>
      <c r="C315" s="1" t="s">
        <v>22</v>
      </c>
      <c r="D315" s="1" t="s">
        <v>1997</v>
      </c>
      <c r="E315" s="1" t="s">
        <v>1998</v>
      </c>
      <c r="F315" s="1" t="s">
        <v>1999</v>
      </c>
      <c r="G315" s="1" t="s">
        <v>49</v>
      </c>
      <c r="H315" s="1" t="s">
        <v>27</v>
      </c>
      <c r="I315" s="1">
        <v>340</v>
      </c>
      <c r="J315" s="1" t="s">
        <v>22</v>
      </c>
      <c r="K315" s="1" t="s">
        <v>2000</v>
      </c>
      <c r="L315" s="1">
        <v>2018</v>
      </c>
      <c r="M315" s="1">
        <v>37</v>
      </c>
      <c r="N315" s="1" t="s">
        <v>2001</v>
      </c>
      <c r="O315" s="1">
        <v>33.600906999999999</v>
      </c>
      <c r="P315" s="1">
        <v>20.72</v>
      </c>
      <c r="Q315" s="3">
        <v>1.1000000000000001</v>
      </c>
      <c r="R315" s="1">
        <v>1.786</v>
      </c>
      <c r="S315" s="1">
        <v>86.202799999999996</v>
      </c>
      <c r="T315" s="1">
        <v>4.8209999999999997</v>
      </c>
    </row>
    <row r="316" spans="1:20">
      <c r="A316" s="1" t="s">
        <v>2002</v>
      </c>
      <c r="B316" s="1" t="s">
        <v>2003</v>
      </c>
      <c r="C316" s="1" t="s">
        <v>2004</v>
      </c>
      <c r="D316" s="1" t="s">
        <v>2005</v>
      </c>
      <c r="E316" s="1" t="s">
        <v>2006</v>
      </c>
      <c r="F316" s="1" t="s">
        <v>104</v>
      </c>
      <c r="G316" s="1" t="s">
        <v>105</v>
      </c>
      <c r="H316" s="1" t="s">
        <v>27</v>
      </c>
      <c r="I316" s="1">
        <v>765</v>
      </c>
      <c r="J316" s="1" t="s">
        <v>22</v>
      </c>
      <c r="K316" s="1" t="s">
        <v>22</v>
      </c>
      <c r="L316" s="1">
        <v>2021</v>
      </c>
      <c r="M316" s="1">
        <v>37</v>
      </c>
      <c r="N316" s="1" t="s">
        <v>2007</v>
      </c>
      <c r="O316" s="1">
        <v>20.989301999999999</v>
      </c>
      <c r="P316" s="1">
        <v>11.96</v>
      </c>
      <c r="Q316" s="3">
        <v>1.76</v>
      </c>
      <c r="R316" s="1">
        <v>3.093</v>
      </c>
      <c r="S316" s="1">
        <v>94.299499999999995</v>
      </c>
      <c r="T316" s="1">
        <v>10.754</v>
      </c>
    </row>
    <row r="317" spans="1:20">
      <c r="A317" s="1" t="s">
        <v>2008</v>
      </c>
      <c r="B317" s="1" t="s">
        <v>2009</v>
      </c>
      <c r="C317" s="1" t="s">
        <v>2010</v>
      </c>
      <c r="D317" s="1" t="s">
        <v>2011</v>
      </c>
      <c r="E317" s="1" t="s">
        <v>2012</v>
      </c>
      <c r="F317" s="1" t="s">
        <v>2013</v>
      </c>
      <c r="G317" s="1" t="s">
        <v>35</v>
      </c>
      <c r="H317" s="1" t="s">
        <v>27</v>
      </c>
      <c r="I317" s="1">
        <v>82</v>
      </c>
      <c r="J317" s="1">
        <v>4</v>
      </c>
      <c r="K317" s="1" t="s">
        <v>2014</v>
      </c>
      <c r="L317" s="1">
        <v>2017</v>
      </c>
      <c r="M317" s="1">
        <v>37</v>
      </c>
      <c r="N317" s="1" t="s">
        <v>2015</v>
      </c>
      <c r="O317" s="1">
        <v>24.886161999999999</v>
      </c>
      <c r="P317" s="1">
        <v>24.63</v>
      </c>
      <c r="Q317" s="3">
        <v>1.49</v>
      </c>
      <c r="R317" s="1">
        <v>1.5024</v>
      </c>
      <c r="S317" s="1">
        <v>81.965599999999995</v>
      </c>
      <c r="T317" s="1">
        <v>4.8049999999999997</v>
      </c>
    </row>
    <row r="318" spans="1:20">
      <c r="A318" s="1" t="s">
        <v>2016</v>
      </c>
      <c r="B318" s="1" t="s">
        <v>2017</v>
      </c>
      <c r="C318" s="1" t="s">
        <v>2018</v>
      </c>
      <c r="D318" s="1" t="s">
        <v>2019</v>
      </c>
      <c r="E318" s="1" t="s">
        <v>2020</v>
      </c>
      <c r="F318" s="1" t="s">
        <v>638</v>
      </c>
      <c r="G318" s="1" t="s">
        <v>35</v>
      </c>
      <c r="H318" s="1" t="s">
        <v>27</v>
      </c>
      <c r="I318" s="1">
        <v>560</v>
      </c>
      <c r="J318" s="1" t="s">
        <v>22</v>
      </c>
      <c r="K318" s="1" t="s">
        <v>2021</v>
      </c>
      <c r="L318" s="1">
        <v>2020</v>
      </c>
      <c r="M318" s="1">
        <v>37</v>
      </c>
      <c r="N318" s="1" t="s">
        <v>2022</v>
      </c>
      <c r="O318" s="1">
        <v>33.388618000000001</v>
      </c>
      <c r="P318" s="1">
        <v>16.14</v>
      </c>
      <c r="Q318" s="3">
        <v>1.1100000000000001</v>
      </c>
      <c r="R318" s="1">
        <v>2.2921999999999998</v>
      </c>
      <c r="S318" s="1">
        <v>90.726299999999995</v>
      </c>
      <c r="T318" s="1">
        <v>8.1280000000000001</v>
      </c>
    </row>
    <row r="319" spans="1:20">
      <c r="A319" s="1" t="s">
        <v>2023</v>
      </c>
      <c r="B319" s="1" t="s">
        <v>2024</v>
      </c>
      <c r="C319" s="1" t="s">
        <v>2025</v>
      </c>
      <c r="D319" s="1" t="s">
        <v>2026</v>
      </c>
      <c r="E319" s="1" t="s">
        <v>2027</v>
      </c>
      <c r="F319" s="1" t="s">
        <v>104</v>
      </c>
      <c r="G319" s="1" t="s">
        <v>105</v>
      </c>
      <c r="H319" s="1" t="s">
        <v>27</v>
      </c>
      <c r="I319" s="1">
        <v>788</v>
      </c>
      <c r="J319" s="1" t="s">
        <v>22</v>
      </c>
      <c r="K319" s="1" t="s">
        <v>22</v>
      </c>
      <c r="L319" s="1">
        <v>2021</v>
      </c>
      <c r="M319" s="1">
        <v>37</v>
      </c>
      <c r="N319" s="1" t="s">
        <v>2028</v>
      </c>
      <c r="O319" s="1">
        <v>20.989301999999999</v>
      </c>
      <c r="P319" s="1">
        <v>11.96</v>
      </c>
      <c r="Q319" s="3">
        <v>1.76</v>
      </c>
      <c r="R319" s="1">
        <v>3.093</v>
      </c>
      <c r="S319" s="1">
        <v>94.299499999999995</v>
      </c>
      <c r="T319" s="1">
        <v>10.754</v>
      </c>
    </row>
    <row r="320" spans="1:20">
      <c r="A320" s="1" t="s">
        <v>2029</v>
      </c>
      <c r="B320" s="1" t="s">
        <v>2030</v>
      </c>
      <c r="C320" s="1" t="s">
        <v>22</v>
      </c>
      <c r="D320" s="1" t="s">
        <v>2031</v>
      </c>
      <c r="E320" s="1" t="s">
        <v>2032</v>
      </c>
      <c r="F320" s="1" t="s">
        <v>1674</v>
      </c>
      <c r="G320" s="1" t="s">
        <v>49</v>
      </c>
      <c r="H320" s="1" t="s">
        <v>27</v>
      </c>
      <c r="I320" s="1">
        <v>19</v>
      </c>
      <c r="J320" s="1">
        <v>8</v>
      </c>
      <c r="K320" s="1" t="s">
        <v>2033</v>
      </c>
      <c r="L320" s="1">
        <v>2015</v>
      </c>
      <c r="M320" s="1">
        <v>37</v>
      </c>
      <c r="N320" s="1" t="s">
        <v>2034</v>
      </c>
      <c r="O320" s="1">
        <v>17.697317999999999</v>
      </c>
      <c r="P320" s="1">
        <v>24.54</v>
      </c>
      <c r="Q320" s="3">
        <v>2.09</v>
      </c>
      <c r="R320" s="1">
        <v>1.5079</v>
      </c>
      <c r="S320" s="1">
        <v>84.007000000000005</v>
      </c>
      <c r="T320" s="1">
        <v>1.63</v>
      </c>
    </row>
    <row r="321" spans="1:20">
      <c r="A321" s="1" t="s">
        <v>2035</v>
      </c>
      <c r="B321" s="1" t="s">
        <v>2036</v>
      </c>
      <c r="C321" s="1" t="s">
        <v>22</v>
      </c>
      <c r="D321" s="1" t="s">
        <v>2037</v>
      </c>
      <c r="E321" s="1" t="s">
        <v>2038</v>
      </c>
      <c r="F321" s="1" t="s">
        <v>25</v>
      </c>
      <c r="G321" s="1" t="s">
        <v>26</v>
      </c>
      <c r="H321" s="1" t="s">
        <v>27</v>
      </c>
      <c r="I321" s="1">
        <v>3</v>
      </c>
      <c r="J321" s="1" t="s">
        <v>22</v>
      </c>
      <c r="K321" s="1" t="s">
        <v>2039</v>
      </c>
      <c r="L321" s="1">
        <v>2015</v>
      </c>
      <c r="M321" s="1">
        <v>37</v>
      </c>
      <c r="N321" s="1" t="s">
        <v>2040</v>
      </c>
      <c r="O321" s="1">
        <v>54.160338000000003</v>
      </c>
      <c r="P321" s="1">
        <v>24.6</v>
      </c>
      <c r="Q321" s="3">
        <v>0.68</v>
      </c>
      <c r="R321" s="1">
        <v>1.5043</v>
      </c>
      <c r="S321" s="1">
        <v>81.016400000000004</v>
      </c>
      <c r="T321" s="1">
        <v>1.27</v>
      </c>
    </row>
    <row r="322" spans="1:20">
      <c r="A322" s="1" t="s">
        <v>2041</v>
      </c>
      <c r="B322" s="1" t="s">
        <v>2042</v>
      </c>
      <c r="C322" s="1" t="s">
        <v>2043</v>
      </c>
      <c r="D322" s="1" t="s">
        <v>2044</v>
      </c>
      <c r="E322" s="1" t="s">
        <v>2045</v>
      </c>
      <c r="F322" s="1" t="s">
        <v>2046</v>
      </c>
      <c r="G322" s="1" t="s">
        <v>26</v>
      </c>
      <c r="H322" s="1" t="s">
        <v>27</v>
      </c>
      <c r="I322" s="1">
        <v>133</v>
      </c>
      <c r="J322" s="1" t="s">
        <v>22</v>
      </c>
      <c r="K322" s="1" t="s">
        <v>2047</v>
      </c>
      <c r="L322" s="1">
        <v>2021</v>
      </c>
      <c r="M322" s="1">
        <v>37</v>
      </c>
      <c r="N322" s="1" t="s">
        <v>2048</v>
      </c>
      <c r="O322" s="1">
        <v>18.209375000000001</v>
      </c>
      <c r="P322" s="1">
        <v>12</v>
      </c>
      <c r="Q322" s="3">
        <v>2.0299999999999998</v>
      </c>
      <c r="R322" s="1">
        <v>3.0831</v>
      </c>
      <c r="S322" s="1">
        <v>93.819800000000001</v>
      </c>
      <c r="T322" s="1">
        <v>8.8160000000000007</v>
      </c>
    </row>
    <row r="323" spans="1:20">
      <c r="A323" s="1" t="s">
        <v>2049</v>
      </c>
      <c r="B323" s="1" t="s">
        <v>2050</v>
      </c>
      <c r="C323" s="1" t="s">
        <v>22</v>
      </c>
      <c r="D323" s="1" t="s">
        <v>2051</v>
      </c>
      <c r="E323" s="1" t="s">
        <v>2052</v>
      </c>
      <c r="F323" s="1" t="s">
        <v>269</v>
      </c>
      <c r="G323" s="1" t="s">
        <v>89</v>
      </c>
      <c r="H323" s="1" t="s">
        <v>106</v>
      </c>
      <c r="I323" s="1">
        <v>32</v>
      </c>
      <c r="J323" s="1">
        <v>29</v>
      </c>
      <c r="K323" s="1" t="s">
        <v>22</v>
      </c>
      <c r="L323" s="1">
        <v>2022</v>
      </c>
      <c r="M323" s="1">
        <v>37</v>
      </c>
      <c r="N323" s="1" t="s">
        <v>2053</v>
      </c>
      <c r="O323" s="1">
        <v>40.597937999999999</v>
      </c>
      <c r="P323" s="1">
        <v>22.14</v>
      </c>
      <c r="Q323" s="3">
        <v>0.91</v>
      </c>
      <c r="R323" s="1">
        <v>1.6709000000000001</v>
      </c>
      <c r="S323" s="1">
        <v>83.787099999999995</v>
      </c>
      <c r="T323" s="1">
        <v>19</v>
      </c>
    </row>
    <row r="324" spans="1:20">
      <c r="A324" s="1" t="s">
        <v>2054</v>
      </c>
      <c r="B324" s="1" t="s">
        <v>2055</v>
      </c>
      <c r="C324" s="1" t="s">
        <v>2056</v>
      </c>
      <c r="D324" s="1" t="s">
        <v>2057</v>
      </c>
      <c r="E324" s="1" t="s">
        <v>2058</v>
      </c>
      <c r="F324" s="1" t="s">
        <v>481</v>
      </c>
      <c r="G324" s="1" t="s">
        <v>105</v>
      </c>
      <c r="H324" s="1" t="s">
        <v>27</v>
      </c>
      <c r="I324" s="1">
        <v>231</v>
      </c>
      <c r="J324" s="1" t="s">
        <v>22</v>
      </c>
      <c r="K324" s="1" t="s">
        <v>22</v>
      </c>
      <c r="L324" s="1">
        <v>2023</v>
      </c>
      <c r="M324" s="1">
        <v>37</v>
      </c>
      <c r="N324" s="1" t="s">
        <v>2059</v>
      </c>
      <c r="O324" s="1">
        <v>5.2919590000000003</v>
      </c>
      <c r="P324" s="1">
        <v>2.33</v>
      </c>
      <c r="Q324" s="3">
        <v>6.99</v>
      </c>
      <c r="R324" s="1">
        <v>15.868</v>
      </c>
      <c r="S324" s="1">
        <v>99.796700000000001</v>
      </c>
      <c r="T324" s="1">
        <v>11.4</v>
      </c>
    </row>
    <row r="325" spans="1:20">
      <c r="A325" s="1" t="s">
        <v>2060</v>
      </c>
      <c r="B325" s="1" t="s">
        <v>2061</v>
      </c>
      <c r="C325" s="1" t="s">
        <v>22</v>
      </c>
      <c r="D325" s="1" t="s">
        <v>2062</v>
      </c>
      <c r="E325" s="1" t="s">
        <v>2063</v>
      </c>
      <c r="F325" s="1" t="s">
        <v>2064</v>
      </c>
      <c r="G325" s="1" t="s">
        <v>35</v>
      </c>
      <c r="H325" s="1" t="s">
        <v>27</v>
      </c>
      <c r="I325" s="1">
        <v>5</v>
      </c>
      <c r="J325" s="1">
        <v>21</v>
      </c>
      <c r="K325" s="1" t="s">
        <v>2065</v>
      </c>
      <c r="L325" s="1">
        <v>2018</v>
      </c>
      <c r="M325" s="1">
        <v>37</v>
      </c>
      <c r="N325" s="1" t="s">
        <v>2066</v>
      </c>
      <c r="O325" s="1">
        <v>24.141026</v>
      </c>
      <c r="P325" s="1">
        <v>22.52</v>
      </c>
      <c r="Q325" s="3">
        <v>1.53</v>
      </c>
      <c r="R325" s="1">
        <v>1.6427</v>
      </c>
      <c r="S325" s="1">
        <v>84.153099999999995</v>
      </c>
      <c r="T325" s="1">
        <v>5.0759999999999996</v>
      </c>
    </row>
    <row r="326" spans="1:20">
      <c r="A326" s="1" t="s">
        <v>2067</v>
      </c>
      <c r="B326" s="1" t="s">
        <v>2068</v>
      </c>
      <c r="C326" s="1" t="s">
        <v>22</v>
      </c>
      <c r="D326" s="1" t="s">
        <v>2069</v>
      </c>
      <c r="E326" s="1" t="s">
        <v>2070</v>
      </c>
      <c r="F326" s="1" t="s">
        <v>162</v>
      </c>
      <c r="G326" s="1" t="s">
        <v>89</v>
      </c>
      <c r="H326" s="1" t="s">
        <v>27</v>
      </c>
      <c r="I326" s="1">
        <v>8</v>
      </c>
      <c r="J326" s="1">
        <v>5</v>
      </c>
      <c r="K326" s="1" t="s">
        <v>2071</v>
      </c>
      <c r="L326" s="1">
        <v>2020</v>
      </c>
      <c r="M326" s="1">
        <v>37</v>
      </c>
      <c r="N326" s="1" t="s">
        <v>2072</v>
      </c>
      <c r="O326" s="1">
        <v>39.055343999999998</v>
      </c>
      <c r="P326" s="1">
        <v>21.03</v>
      </c>
      <c r="Q326" s="3">
        <v>0.95</v>
      </c>
      <c r="R326" s="1">
        <v>1.7595000000000001</v>
      </c>
      <c r="S326" s="1">
        <v>85.030600000000007</v>
      </c>
      <c r="T326" s="1">
        <v>12.731999999999999</v>
      </c>
    </row>
    <row r="327" spans="1:20">
      <c r="A327" s="1" t="s">
        <v>2073</v>
      </c>
      <c r="B327" s="1" t="s">
        <v>2074</v>
      </c>
      <c r="C327" s="1" t="s">
        <v>2075</v>
      </c>
      <c r="D327" s="1" t="s">
        <v>2076</v>
      </c>
      <c r="E327" s="1" t="s">
        <v>2077</v>
      </c>
      <c r="F327" s="1" t="s">
        <v>2078</v>
      </c>
      <c r="G327" s="1" t="s">
        <v>89</v>
      </c>
      <c r="H327" s="1" t="s">
        <v>106</v>
      </c>
      <c r="I327" s="1">
        <v>19</v>
      </c>
      <c r="J327" s="1">
        <v>6</v>
      </c>
      <c r="K327" s="1" t="s">
        <v>2079</v>
      </c>
      <c r="L327" s="1">
        <v>2019</v>
      </c>
      <c r="M327" s="1">
        <v>37</v>
      </c>
      <c r="N327" s="1" t="s">
        <v>2080</v>
      </c>
      <c r="O327" s="1">
        <v>18.393939</v>
      </c>
      <c r="P327" s="1">
        <v>88.54</v>
      </c>
      <c r="Q327" s="3">
        <v>2.0099999999999998</v>
      </c>
      <c r="R327" s="1">
        <v>0.41789999999999999</v>
      </c>
      <c r="S327" s="1">
        <v>39.691400000000002</v>
      </c>
      <c r="T327" s="1">
        <v>1.1339999999999999</v>
      </c>
    </row>
    <row r="328" spans="1:20">
      <c r="A328" s="1" t="s">
        <v>2081</v>
      </c>
      <c r="B328" s="1" t="s">
        <v>2082</v>
      </c>
      <c r="C328" s="1" t="s">
        <v>22</v>
      </c>
      <c r="D328" s="1" t="s">
        <v>2083</v>
      </c>
      <c r="E328" s="1" t="s">
        <v>2084</v>
      </c>
      <c r="F328" s="1" t="s">
        <v>802</v>
      </c>
      <c r="G328" s="1" t="s">
        <v>49</v>
      </c>
      <c r="H328" s="1" t="s">
        <v>27</v>
      </c>
      <c r="I328" s="1">
        <v>42</v>
      </c>
      <c r="J328" s="1" t="s">
        <v>22</v>
      </c>
      <c r="K328" s="1" t="s">
        <v>2085</v>
      </c>
      <c r="L328" s="1">
        <v>2014</v>
      </c>
      <c r="M328" s="1">
        <v>36</v>
      </c>
      <c r="N328" s="1" t="s">
        <v>2086</v>
      </c>
      <c r="O328" s="1">
        <v>26.161905000000001</v>
      </c>
      <c r="P328" s="1">
        <v>26.06</v>
      </c>
      <c r="Q328" s="3">
        <v>1.38</v>
      </c>
      <c r="R328" s="1">
        <v>1.3815</v>
      </c>
      <c r="S328" s="1">
        <v>83.584299999999999</v>
      </c>
      <c r="T328" s="1">
        <v>2.2290000000000001</v>
      </c>
    </row>
    <row r="329" spans="1:20">
      <c r="A329" s="1" t="s">
        <v>2087</v>
      </c>
      <c r="B329" s="1" t="s">
        <v>2088</v>
      </c>
      <c r="C329" s="1" t="s">
        <v>22</v>
      </c>
      <c r="D329" s="1" t="s">
        <v>2089</v>
      </c>
      <c r="E329" s="1" t="s">
        <v>2090</v>
      </c>
      <c r="F329" s="1" t="s">
        <v>631</v>
      </c>
      <c r="G329" s="1" t="s">
        <v>35</v>
      </c>
      <c r="H329" s="1" t="s">
        <v>27</v>
      </c>
      <c r="I329" s="1">
        <v>158</v>
      </c>
      <c r="J329" s="1" t="s">
        <v>22</v>
      </c>
      <c r="K329" s="1" t="s">
        <v>2091</v>
      </c>
      <c r="L329" s="1">
        <v>2015</v>
      </c>
      <c r="M329" s="1">
        <v>36</v>
      </c>
      <c r="N329" s="1" t="s">
        <v>2092</v>
      </c>
      <c r="O329" s="1">
        <v>38.073929999999997</v>
      </c>
      <c r="P329" s="1">
        <v>28.08</v>
      </c>
      <c r="Q329" s="3">
        <v>0.95</v>
      </c>
      <c r="R329" s="1">
        <v>1.2821</v>
      </c>
      <c r="S329" s="1">
        <v>78.368600000000001</v>
      </c>
      <c r="T329" s="1">
        <v>4.8029999999999999</v>
      </c>
    </row>
    <row r="330" spans="1:20">
      <c r="A330" s="1" t="s">
        <v>2093</v>
      </c>
      <c r="B330" s="1" t="str">
        <f>"10.1155/2019/4523696"</f>
        <v>10.1155/2019/4523696</v>
      </c>
      <c r="C330" s="1" t="s">
        <v>22</v>
      </c>
      <c r="D330" s="1" t="s">
        <v>2094</v>
      </c>
      <c r="E330" s="1" t="s">
        <v>2095</v>
      </c>
      <c r="F330" s="1" t="s">
        <v>2096</v>
      </c>
      <c r="G330" s="1" t="s">
        <v>35</v>
      </c>
      <c r="H330" s="1" t="s">
        <v>27</v>
      </c>
      <c r="I330" s="1">
        <v>2019</v>
      </c>
      <c r="J330" s="1" t="s">
        <v>22</v>
      </c>
      <c r="K330" s="1" t="s">
        <v>22</v>
      </c>
      <c r="L330" s="1">
        <v>2019</v>
      </c>
      <c r="M330" s="1">
        <v>36</v>
      </c>
      <c r="N330" s="1" t="s">
        <v>2097</v>
      </c>
      <c r="O330" s="1">
        <v>9.6153849999999998</v>
      </c>
      <c r="P330" s="1">
        <v>19.63</v>
      </c>
      <c r="Q330" s="3">
        <v>3.74</v>
      </c>
      <c r="R330" s="1">
        <v>1.8343</v>
      </c>
      <c r="S330" s="1">
        <v>86.4422</v>
      </c>
      <c r="T330" s="1">
        <v>1.5389999999999999</v>
      </c>
    </row>
    <row r="331" spans="1:20">
      <c r="A331" s="1" t="s">
        <v>2098</v>
      </c>
      <c r="B331" s="1" t="s">
        <v>2099</v>
      </c>
      <c r="C331" s="1" t="s">
        <v>22</v>
      </c>
      <c r="D331" s="1" t="s">
        <v>2100</v>
      </c>
      <c r="E331" s="1" t="s">
        <v>2101</v>
      </c>
      <c r="F331" s="1" t="s">
        <v>2102</v>
      </c>
      <c r="G331" s="1" t="s">
        <v>49</v>
      </c>
      <c r="H331" s="1" t="s">
        <v>27</v>
      </c>
      <c r="I331" s="1">
        <v>203</v>
      </c>
      <c r="J331" s="1" t="s">
        <v>22</v>
      </c>
      <c r="K331" s="1" t="s">
        <v>22</v>
      </c>
      <c r="L331" s="1">
        <v>2020</v>
      </c>
      <c r="M331" s="1">
        <v>36</v>
      </c>
      <c r="N331" s="1" t="s">
        <v>2103</v>
      </c>
      <c r="O331" s="1">
        <v>29.751389</v>
      </c>
      <c r="P331" s="1">
        <v>17.03</v>
      </c>
      <c r="Q331" s="3">
        <v>1.21</v>
      </c>
      <c r="R331" s="1">
        <v>2.1143999999999998</v>
      </c>
      <c r="S331" s="1">
        <v>89.414299999999997</v>
      </c>
      <c r="T331" s="1">
        <v>8.0380000000000003</v>
      </c>
    </row>
    <row r="332" spans="1:20">
      <c r="A332" s="1" t="s">
        <v>2104</v>
      </c>
      <c r="B332" s="1" t="s">
        <v>2105</v>
      </c>
      <c r="C332" s="1" t="s">
        <v>2106</v>
      </c>
      <c r="D332" s="1" t="s">
        <v>2107</v>
      </c>
      <c r="E332" s="1" t="s">
        <v>2108</v>
      </c>
      <c r="F332" s="1" t="s">
        <v>2109</v>
      </c>
      <c r="G332" s="1" t="s">
        <v>35</v>
      </c>
      <c r="H332" s="1" t="s">
        <v>27</v>
      </c>
      <c r="I332" s="1">
        <v>247</v>
      </c>
      <c r="J332" s="1" t="s">
        <v>22</v>
      </c>
      <c r="K332" s="1" t="s">
        <v>22</v>
      </c>
      <c r="L332" s="1">
        <v>2021</v>
      </c>
      <c r="M332" s="1">
        <v>36</v>
      </c>
      <c r="N332" s="1" t="s">
        <v>2110</v>
      </c>
      <c r="O332" s="1">
        <v>12.061666000000001</v>
      </c>
      <c r="P332" s="1">
        <v>11.69</v>
      </c>
      <c r="Q332" s="3">
        <v>2.98</v>
      </c>
      <c r="R332" s="1">
        <v>3.0783999999999998</v>
      </c>
      <c r="S332" s="1">
        <v>94.423000000000002</v>
      </c>
      <c r="T332" s="1">
        <v>4.8310000000000004</v>
      </c>
    </row>
    <row r="333" spans="1:20">
      <c r="A333" s="1" t="s">
        <v>2111</v>
      </c>
      <c r="B333" s="1" t="s">
        <v>2112</v>
      </c>
      <c r="C333" s="1" t="s">
        <v>22</v>
      </c>
      <c r="D333" s="1" t="s">
        <v>2113</v>
      </c>
      <c r="E333" s="1" t="s">
        <v>2114</v>
      </c>
      <c r="F333" s="1" t="s">
        <v>118</v>
      </c>
      <c r="G333" s="1" t="s">
        <v>26</v>
      </c>
      <c r="H333" s="1" t="s">
        <v>27</v>
      </c>
      <c r="I333" s="1">
        <v>426</v>
      </c>
      <c r="J333" s="1" t="s">
        <v>22</v>
      </c>
      <c r="K333" s="1" t="s">
        <v>22</v>
      </c>
      <c r="L333" s="1">
        <v>2021</v>
      </c>
      <c r="M333" s="1">
        <v>36</v>
      </c>
      <c r="N333" s="1" t="s">
        <v>2115</v>
      </c>
      <c r="O333" s="1">
        <v>36.704749999999997</v>
      </c>
      <c r="P333" s="1">
        <v>12</v>
      </c>
      <c r="Q333" s="3">
        <v>0.98</v>
      </c>
      <c r="R333" s="1">
        <v>2.9998</v>
      </c>
      <c r="S333" s="1">
        <v>93.509200000000007</v>
      </c>
      <c r="T333" s="1">
        <v>16.744</v>
      </c>
    </row>
    <row r="334" spans="1:20">
      <c r="A334" s="1" t="s">
        <v>2116</v>
      </c>
      <c r="B334" s="1" t="s">
        <v>2117</v>
      </c>
      <c r="C334" s="1" t="s">
        <v>22</v>
      </c>
      <c r="D334" s="1" t="s">
        <v>2118</v>
      </c>
      <c r="E334" s="1" t="s">
        <v>2119</v>
      </c>
      <c r="F334" s="1" t="s">
        <v>2120</v>
      </c>
      <c r="G334" s="1" t="s">
        <v>89</v>
      </c>
      <c r="H334" s="1" t="s">
        <v>106</v>
      </c>
      <c r="I334" s="1">
        <v>3</v>
      </c>
      <c r="J334" s="1">
        <v>6</v>
      </c>
      <c r="K334" s="1" t="s">
        <v>22</v>
      </c>
      <c r="L334" s="1">
        <v>2022</v>
      </c>
      <c r="M334" s="1">
        <v>36</v>
      </c>
      <c r="N334" s="1" t="s">
        <v>2121</v>
      </c>
      <c r="O334" s="1">
        <v>30.264150999999998</v>
      </c>
      <c r="P334" s="1">
        <v>22.14</v>
      </c>
      <c r="Q334" s="3">
        <v>1.19</v>
      </c>
      <c r="R334" s="1">
        <v>1.6257999999999999</v>
      </c>
      <c r="S334" s="1">
        <v>83.1494</v>
      </c>
      <c r="T334" s="1">
        <v>15.9</v>
      </c>
    </row>
    <row r="335" spans="1:20">
      <c r="A335" s="1" t="s">
        <v>2122</v>
      </c>
      <c r="B335" s="1" t="s">
        <v>2123</v>
      </c>
      <c r="C335" s="1" t="s">
        <v>2124</v>
      </c>
      <c r="D335" s="1" t="s">
        <v>2125</v>
      </c>
      <c r="E335" s="1" t="s">
        <v>2126</v>
      </c>
      <c r="F335" s="1" t="s">
        <v>1188</v>
      </c>
      <c r="G335" s="1" t="s">
        <v>105</v>
      </c>
      <c r="H335" s="1" t="s">
        <v>27</v>
      </c>
      <c r="I335" s="1">
        <v>16</v>
      </c>
      <c r="J335" s="1">
        <v>2</v>
      </c>
      <c r="K335" s="1" t="s">
        <v>22</v>
      </c>
      <c r="L335" s="1">
        <v>2019</v>
      </c>
      <c r="M335" s="1">
        <v>36</v>
      </c>
      <c r="N335" s="1" t="s">
        <v>2127</v>
      </c>
      <c r="O335" s="1">
        <v>14.077332</v>
      </c>
      <c r="P335" s="1">
        <v>20.84</v>
      </c>
      <c r="Q335" s="3">
        <v>2.56</v>
      </c>
      <c r="R335" s="1">
        <v>1.7274</v>
      </c>
      <c r="S335" s="1">
        <v>85.381600000000006</v>
      </c>
      <c r="T335" s="1">
        <v>2.8490000000000002</v>
      </c>
    </row>
    <row r="336" spans="1:20">
      <c r="A336" s="1" t="s">
        <v>2128</v>
      </c>
      <c r="B336" s="1" t="s">
        <v>2129</v>
      </c>
      <c r="C336" s="1" t="s">
        <v>2130</v>
      </c>
      <c r="D336" s="1" t="s">
        <v>2131</v>
      </c>
      <c r="E336" s="1" t="s">
        <v>2132</v>
      </c>
      <c r="F336" s="1" t="s">
        <v>720</v>
      </c>
      <c r="G336" s="1" t="s">
        <v>35</v>
      </c>
      <c r="H336" s="1" t="s">
        <v>27</v>
      </c>
      <c r="I336" s="1">
        <v>16</v>
      </c>
      <c r="J336" s="1">
        <v>2</v>
      </c>
      <c r="K336" s="1" t="s">
        <v>22</v>
      </c>
      <c r="L336" s="1">
        <v>2016</v>
      </c>
      <c r="M336" s="1">
        <v>36</v>
      </c>
      <c r="N336" s="1" t="s">
        <v>2133</v>
      </c>
      <c r="O336" s="1">
        <v>20.063901000000001</v>
      </c>
      <c r="P336" s="1">
        <v>25.68</v>
      </c>
      <c r="Q336" s="3">
        <v>1.79</v>
      </c>
      <c r="R336" s="1">
        <v>1.4017999999999999</v>
      </c>
      <c r="S336" s="1">
        <v>80.223699999999994</v>
      </c>
      <c r="T336" s="1">
        <v>2.677</v>
      </c>
    </row>
    <row r="337" spans="1:20">
      <c r="A337" s="1" t="s">
        <v>2134</v>
      </c>
      <c r="B337" s="1" t="s">
        <v>2135</v>
      </c>
      <c r="C337" s="1" t="s">
        <v>2136</v>
      </c>
      <c r="D337" s="1" t="s">
        <v>2137</v>
      </c>
      <c r="E337" s="1" t="s">
        <v>2138</v>
      </c>
      <c r="F337" s="1" t="s">
        <v>2139</v>
      </c>
      <c r="G337" s="1" t="s">
        <v>2140</v>
      </c>
      <c r="H337" s="1" t="s">
        <v>27</v>
      </c>
      <c r="I337" s="1">
        <v>7</v>
      </c>
      <c r="J337" s="1" t="s">
        <v>22</v>
      </c>
      <c r="K337" s="1" t="s">
        <v>22</v>
      </c>
      <c r="L337" s="1">
        <v>2016</v>
      </c>
      <c r="M337" s="1">
        <v>35</v>
      </c>
      <c r="N337" s="1" t="s">
        <v>2141</v>
      </c>
      <c r="O337" s="1">
        <v>24.831063</v>
      </c>
      <c r="P337" s="1">
        <v>20.25</v>
      </c>
      <c r="Q337" s="3">
        <v>1.41</v>
      </c>
      <c r="R337" s="1">
        <v>1.7282</v>
      </c>
      <c r="S337" s="1">
        <v>84.319100000000006</v>
      </c>
      <c r="T337" s="1">
        <v>4.4000000000000004</v>
      </c>
    </row>
    <row r="338" spans="1:20">
      <c r="A338" s="1" t="s">
        <v>2142</v>
      </c>
      <c r="B338" s="1" t="s">
        <v>2143</v>
      </c>
      <c r="C338" s="1" t="s">
        <v>22</v>
      </c>
      <c r="D338" s="1" t="s">
        <v>2144</v>
      </c>
      <c r="E338" s="1" t="s">
        <v>2145</v>
      </c>
      <c r="F338" s="1" t="s">
        <v>1573</v>
      </c>
      <c r="G338" s="1" t="s">
        <v>35</v>
      </c>
      <c r="H338" s="1" t="s">
        <v>27</v>
      </c>
      <c r="I338" s="1">
        <v>114</v>
      </c>
      <c r="J338" s="1" t="s">
        <v>22</v>
      </c>
      <c r="K338" s="1" t="s">
        <v>2146</v>
      </c>
      <c r="L338" s="1">
        <v>2020</v>
      </c>
      <c r="M338" s="1">
        <v>35</v>
      </c>
      <c r="N338" s="1" t="s">
        <v>2147</v>
      </c>
      <c r="O338" s="1">
        <v>16.192661000000001</v>
      </c>
      <c r="P338" s="1">
        <v>16.14</v>
      </c>
      <c r="Q338" s="3">
        <v>2.16</v>
      </c>
      <c r="R338" s="1">
        <v>2.1682999999999999</v>
      </c>
      <c r="S338" s="1">
        <v>89.813599999999994</v>
      </c>
      <c r="T338" s="1">
        <v>5.8760000000000003</v>
      </c>
    </row>
    <row r="339" spans="1:20">
      <c r="A339" s="1" t="s">
        <v>2148</v>
      </c>
      <c r="B339" s="1" t="s">
        <v>2149</v>
      </c>
      <c r="C339" s="1" t="s">
        <v>22</v>
      </c>
      <c r="D339" s="1" t="s">
        <v>2150</v>
      </c>
      <c r="E339" s="1" t="s">
        <v>2151</v>
      </c>
      <c r="F339" s="1" t="s">
        <v>2152</v>
      </c>
      <c r="G339" s="1" t="s">
        <v>840</v>
      </c>
      <c r="H339" s="1" t="s">
        <v>27</v>
      </c>
      <c r="I339" s="1">
        <v>281</v>
      </c>
      <c r="J339" s="1" t="s">
        <v>22</v>
      </c>
      <c r="K339" s="1" t="s">
        <v>2153</v>
      </c>
      <c r="L339" s="1">
        <v>2016</v>
      </c>
      <c r="M339" s="1">
        <v>35</v>
      </c>
      <c r="N339" s="1" t="s">
        <v>2154</v>
      </c>
      <c r="O339" s="1">
        <v>41.389163000000003</v>
      </c>
      <c r="P339" s="1">
        <v>21.22</v>
      </c>
      <c r="Q339" s="3">
        <v>0.85</v>
      </c>
      <c r="R339" s="1">
        <v>1.6493</v>
      </c>
      <c r="S339" s="1">
        <v>81.902600000000007</v>
      </c>
      <c r="T339" s="1">
        <v>4.0359999999999996</v>
      </c>
    </row>
    <row r="340" spans="1:20">
      <c r="A340" s="1" t="s">
        <v>2155</v>
      </c>
      <c r="B340" s="1" t="s">
        <v>2156</v>
      </c>
      <c r="C340" s="1" t="s">
        <v>22</v>
      </c>
      <c r="D340" s="1" t="s">
        <v>2157</v>
      </c>
      <c r="E340" s="1" t="s">
        <v>2158</v>
      </c>
      <c r="F340" s="1" t="s">
        <v>2159</v>
      </c>
      <c r="G340" s="1" t="s">
        <v>26</v>
      </c>
      <c r="H340" s="1" t="s">
        <v>106</v>
      </c>
      <c r="I340" s="1">
        <v>83</v>
      </c>
      <c r="J340" s="1" t="s">
        <v>22</v>
      </c>
      <c r="K340" s="1" t="s">
        <v>22</v>
      </c>
      <c r="L340" s="1">
        <v>2020</v>
      </c>
      <c r="M340" s="1">
        <v>35</v>
      </c>
      <c r="N340" s="1" t="s">
        <v>2160</v>
      </c>
      <c r="O340" s="1">
        <v>37.944443999999997</v>
      </c>
      <c r="P340" s="1">
        <v>48.16</v>
      </c>
      <c r="Q340" s="3">
        <v>0.92</v>
      </c>
      <c r="R340" s="1">
        <v>0.72670000000000001</v>
      </c>
      <c r="S340" s="1">
        <v>58.560699999999997</v>
      </c>
      <c r="T340" s="1">
        <v>4.9649999999999999</v>
      </c>
    </row>
    <row r="341" spans="1:20">
      <c r="A341" s="1" t="s">
        <v>2161</v>
      </c>
      <c r="B341" s="1" t="s">
        <v>2162</v>
      </c>
      <c r="C341" s="1" t="s">
        <v>22</v>
      </c>
      <c r="D341" s="1" t="s">
        <v>2163</v>
      </c>
      <c r="E341" s="1" t="s">
        <v>2164</v>
      </c>
      <c r="F341" s="1" t="s">
        <v>2165</v>
      </c>
      <c r="G341" s="1" t="s">
        <v>35</v>
      </c>
      <c r="H341" s="1" t="s">
        <v>106</v>
      </c>
      <c r="I341" s="1">
        <v>23</v>
      </c>
      <c r="J341" s="1">
        <v>22</v>
      </c>
      <c r="K341" s="1" t="s">
        <v>2166</v>
      </c>
      <c r="L341" s="1">
        <v>2021</v>
      </c>
      <c r="M341" s="1">
        <v>35</v>
      </c>
      <c r="N341" s="1" t="s">
        <v>2167</v>
      </c>
      <c r="O341" s="1">
        <v>60.318182</v>
      </c>
      <c r="P341" s="1">
        <v>29.76</v>
      </c>
      <c r="Q341" s="3">
        <v>0.57999999999999996</v>
      </c>
      <c r="R341" s="1">
        <v>1.1760999999999999</v>
      </c>
      <c r="S341" s="1">
        <v>75.275000000000006</v>
      </c>
      <c r="T341" s="1">
        <v>11.034000000000001</v>
      </c>
    </row>
    <row r="342" spans="1:20">
      <c r="A342" s="1" t="s">
        <v>2168</v>
      </c>
      <c r="B342" s="1" t="s">
        <v>2169</v>
      </c>
      <c r="C342" s="1" t="s">
        <v>22</v>
      </c>
      <c r="D342" s="1" t="s">
        <v>2170</v>
      </c>
      <c r="E342" s="1" t="s">
        <v>2171</v>
      </c>
      <c r="F342" s="1" t="s">
        <v>2172</v>
      </c>
      <c r="G342" s="1" t="s">
        <v>35</v>
      </c>
      <c r="H342" s="1" t="s">
        <v>27</v>
      </c>
      <c r="I342" s="1">
        <v>345</v>
      </c>
      <c r="J342" s="1" t="s">
        <v>22</v>
      </c>
      <c r="K342" s="1" t="s">
        <v>2173</v>
      </c>
      <c r="L342" s="1">
        <v>2019</v>
      </c>
      <c r="M342" s="1">
        <v>35</v>
      </c>
      <c r="N342" s="1" t="s">
        <v>2174</v>
      </c>
      <c r="O342" s="1">
        <v>22.309601000000001</v>
      </c>
      <c r="P342" s="1">
        <v>19.63</v>
      </c>
      <c r="Q342" s="3">
        <v>1.57</v>
      </c>
      <c r="R342" s="1">
        <v>1.7834000000000001</v>
      </c>
      <c r="S342" s="1">
        <v>85.808499999999995</v>
      </c>
      <c r="T342" s="1">
        <v>4.1420000000000003</v>
      </c>
    </row>
    <row r="343" spans="1:20">
      <c r="A343" s="1" t="s">
        <v>2175</v>
      </c>
      <c r="B343" s="1" t="s">
        <v>2176</v>
      </c>
      <c r="C343" s="1" t="s">
        <v>22</v>
      </c>
      <c r="D343" s="1" t="s">
        <v>2177</v>
      </c>
      <c r="E343" s="1" t="s">
        <v>2178</v>
      </c>
      <c r="F343" s="1" t="s">
        <v>2102</v>
      </c>
      <c r="G343" s="1" t="s">
        <v>49</v>
      </c>
      <c r="H343" s="1" t="s">
        <v>27</v>
      </c>
      <c r="I343" s="1">
        <v>214</v>
      </c>
      <c r="J343" s="1" t="s">
        <v>22</v>
      </c>
      <c r="K343" s="1" t="s">
        <v>22</v>
      </c>
      <c r="L343" s="1">
        <v>2021</v>
      </c>
      <c r="M343" s="1">
        <v>35</v>
      </c>
      <c r="N343" s="1" t="s">
        <v>2179</v>
      </c>
      <c r="O343" s="1">
        <v>21.462686999999999</v>
      </c>
      <c r="P343" s="1">
        <v>11.82</v>
      </c>
      <c r="Q343" s="3">
        <v>1.63</v>
      </c>
      <c r="R343" s="1">
        <v>2.9622999999999999</v>
      </c>
      <c r="S343" s="1">
        <v>93.060599999999994</v>
      </c>
      <c r="T343" s="1">
        <v>8.1389999999999993</v>
      </c>
    </row>
    <row r="344" spans="1:20">
      <c r="A344" s="1" t="s">
        <v>2180</v>
      </c>
      <c r="B344" s="1" t="s">
        <v>2181</v>
      </c>
      <c r="C344" s="1" t="s">
        <v>22</v>
      </c>
      <c r="D344" s="1" t="s">
        <v>2182</v>
      </c>
      <c r="E344" s="1" t="s">
        <v>2183</v>
      </c>
      <c r="F344" s="1" t="s">
        <v>2184</v>
      </c>
      <c r="G344" s="1" t="s">
        <v>89</v>
      </c>
      <c r="H344" s="1" t="s">
        <v>27</v>
      </c>
      <c r="I344" s="1">
        <v>193</v>
      </c>
      <c r="J344" s="1" t="s">
        <v>22</v>
      </c>
      <c r="K344" s="1" t="s">
        <v>2185</v>
      </c>
      <c r="L344" s="1">
        <v>2019</v>
      </c>
      <c r="M344" s="1">
        <v>35</v>
      </c>
      <c r="N344" s="1" t="s">
        <v>2186</v>
      </c>
      <c r="O344" s="1">
        <v>27.691469999999999</v>
      </c>
      <c r="P344" s="1">
        <v>25.14</v>
      </c>
      <c r="Q344" s="3">
        <v>1.26</v>
      </c>
      <c r="R344" s="1">
        <v>1.3919999999999999</v>
      </c>
      <c r="S344" s="1">
        <v>79.618700000000004</v>
      </c>
      <c r="T344" s="1">
        <v>6.984</v>
      </c>
    </row>
    <row r="345" spans="1:20">
      <c r="A345" s="1" t="s">
        <v>2187</v>
      </c>
      <c r="B345" s="1" t="s">
        <v>2188</v>
      </c>
      <c r="C345" s="1" t="s">
        <v>22</v>
      </c>
      <c r="D345" s="1" t="s">
        <v>2189</v>
      </c>
      <c r="E345" s="1" t="s">
        <v>2190</v>
      </c>
      <c r="F345" s="1" t="s">
        <v>573</v>
      </c>
      <c r="G345" s="1" t="s">
        <v>35</v>
      </c>
      <c r="H345" s="1" t="s">
        <v>27</v>
      </c>
      <c r="I345" s="1">
        <v>80</v>
      </c>
      <c r="J345" s="1" t="s">
        <v>22</v>
      </c>
      <c r="K345" s="1" t="s">
        <v>2191</v>
      </c>
      <c r="L345" s="1">
        <v>2014</v>
      </c>
      <c r="M345" s="1">
        <v>35</v>
      </c>
      <c r="N345" s="1" t="s">
        <v>2192</v>
      </c>
      <c r="O345" s="1">
        <v>53.348004000000003</v>
      </c>
      <c r="P345" s="1">
        <v>28.95</v>
      </c>
      <c r="Q345" s="3">
        <v>0.66</v>
      </c>
      <c r="R345" s="1">
        <v>1.2090000000000001</v>
      </c>
      <c r="S345" s="1">
        <v>76.285399999999996</v>
      </c>
      <c r="T345" s="1">
        <v>6.1959999999999997</v>
      </c>
    </row>
    <row r="346" spans="1:20">
      <c r="A346" s="1" t="s">
        <v>2193</v>
      </c>
      <c r="B346" s="1" t="s">
        <v>2194</v>
      </c>
      <c r="C346" s="1" t="s">
        <v>22</v>
      </c>
      <c r="D346" s="1" t="s">
        <v>2195</v>
      </c>
      <c r="E346" s="1" t="s">
        <v>2196</v>
      </c>
      <c r="F346" s="1" t="s">
        <v>2197</v>
      </c>
      <c r="G346" s="1" t="s">
        <v>26</v>
      </c>
      <c r="H346" s="1" t="s">
        <v>27</v>
      </c>
      <c r="I346" s="1">
        <v>96</v>
      </c>
      <c r="J346" s="1" t="s">
        <v>22</v>
      </c>
      <c r="K346" s="1" t="s">
        <v>2198</v>
      </c>
      <c r="L346" s="1">
        <v>2021</v>
      </c>
      <c r="M346" s="1">
        <v>35</v>
      </c>
      <c r="N346" s="1" t="s">
        <v>2199</v>
      </c>
      <c r="O346" s="1">
        <v>13.372215000000001</v>
      </c>
      <c r="P346" s="1">
        <v>12</v>
      </c>
      <c r="Q346" s="3">
        <v>2.62</v>
      </c>
      <c r="R346" s="1">
        <v>2.9163999999999999</v>
      </c>
      <c r="S346" s="1">
        <v>93.166200000000003</v>
      </c>
      <c r="T346" s="1">
        <v>5.3360000000000003</v>
      </c>
    </row>
    <row r="347" spans="1:20">
      <c r="A347" s="1" t="s">
        <v>2200</v>
      </c>
      <c r="B347" s="1" t="s">
        <v>2201</v>
      </c>
      <c r="C347" s="1" t="s">
        <v>22</v>
      </c>
      <c r="D347" s="1" t="s">
        <v>2202</v>
      </c>
      <c r="E347" s="1" t="s">
        <v>2203</v>
      </c>
      <c r="F347" s="1" t="s">
        <v>1056</v>
      </c>
      <c r="G347" s="1" t="s">
        <v>89</v>
      </c>
      <c r="H347" s="1" t="s">
        <v>27</v>
      </c>
      <c r="I347" s="1">
        <v>816</v>
      </c>
      <c r="J347" s="1" t="s">
        <v>22</v>
      </c>
      <c r="K347" s="1" t="s">
        <v>22</v>
      </c>
      <c r="L347" s="1">
        <v>2020</v>
      </c>
      <c r="M347" s="1">
        <v>35</v>
      </c>
      <c r="N347" s="1" t="s">
        <v>2204</v>
      </c>
      <c r="O347" s="1">
        <v>21.645883000000001</v>
      </c>
      <c r="P347" s="1">
        <v>21.03</v>
      </c>
      <c r="Q347" s="3">
        <v>1.62</v>
      </c>
      <c r="R347" s="1">
        <v>1.6644000000000001</v>
      </c>
      <c r="S347" s="1">
        <v>83.793400000000005</v>
      </c>
      <c r="T347" s="1">
        <v>5.3159999999999998</v>
      </c>
    </row>
    <row r="348" spans="1:20">
      <c r="A348" s="1" t="s">
        <v>2205</v>
      </c>
      <c r="B348" s="1" t="s">
        <v>2206</v>
      </c>
      <c r="C348" s="1" t="s">
        <v>22</v>
      </c>
      <c r="D348" s="1" t="s">
        <v>2207</v>
      </c>
      <c r="E348" s="1" t="s">
        <v>2208</v>
      </c>
      <c r="F348" s="1" t="s">
        <v>885</v>
      </c>
      <c r="G348" s="1" t="s">
        <v>35</v>
      </c>
      <c r="H348" s="1" t="s">
        <v>27</v>
      </c>
      <c r="I348" s="1">
        <v>217</v>
      </c>
      <c r="J348" s="1" t="s">
        <v>22</v>
      </c>
      <c r="K348" s="1" t="s">
        <v>2209</v>
      </c>
      <c r="L348" s="1">
        <v>2019</v>
      </c>
      <c r="M348" s="1">
        <v>35</v>
      </c>
      <c r="N348" s="1" t="s">
        <v>2210</v>
      </c>
      <c r="O348" s="1">
        <v>32.911552</v>
      </c>
      <c r="P348" s="1">
        <v>19.63</v>
      </c>
      <c r="Q348" s="3">
        <v>1.06</v>
      </c>
      <c r="R348" s="1">
        <v>1.7834000000000001</v>
      </c>
      <c r="S348" s="1">
        <v>85.808499999999995</v>
      </c>
      <c r="T348" s="1">
        <v>5.774</v>
      </c>
    </row>
    <row r="349" spans="1:20">
      <c r="A349" s="1" t="s">
        <v>2211</v>
      </c>
      <c r="B349" s="1" t="s">
        <v>2212</v>
      </c>
      <c r="C349" s="1" t="s">
        <v>22</v>
      </c>
      <c r="D349" s="1" t="s">
        <v>2213</v>
      </c>
      <c r="E349" s="1" t="s">
        <v>2214</v>
      </c>
      <c r="F349" s="1" t="s">
        <v>1772</v>
      </c>
      <c r="G349" s="1" t="s">
        <v>35</v>
      </c>
      <c r="H349" s="1" t="s">
        <v>27</v>
      </c>
      <c r="I349" s="1">
        <v>59</v>
      </c>
      <c r="J349" s="1">
        <v>10</v>
      </c>
      <c r="K349" s="1" t="s">
        <v>2215</v>
      </c>
      <c r="L349" s="1">
        <v>2020</v>
      </c>
      <c r="M349" s="1">
        <v>35</v>
      </c>
      <c r="N349" s="1" t="s">
        <v>2216</v>
      </c>
      <c r="O349" s="1">
        <v>14.228672</v>
      </c>
      <c r="P349" s="1">
        <v>16.14</v>
      </c>
      <c r="Q349" s="3">
        <v>2.46</v>
      </c>
      <c r="R349" s="1">
        <v>2.1682999999999999</v>
      </c>
      <c r="S349" s="1">
        <v>89.813599999999994</v>
      </c>
      <c r="T349" s="1">
        <v>3.7639999999999998</v>
      </c>
    </row>
    <row r="350" spans="1:20">
      <c r="A350" s="1" t="s">
        <v>2217</v>
      </c>
      <c r="B350" s="1" t="s">
        <v>2218</v>
      </c>
      <c r="C350" s="1" t="s">
        <v>22</v>
      </c>
      <c r="D350" s="1" t="s">
        <v>2219</v>
      </c>
      <c r="E350" s="1" t="s">
        <v>2220</v>
      </c>
      <c r="F350" s="1" t="s">
        <v>25</v>
      </c>
      <c r="G350" s="1" t="s">
        <v>26</v>
      </c>
      <c r="H350" s="1" t="s">
        <v>27</v>
      </c>
      <c r="I350" s="1">
        <v>5</v>
      </c>
      <c r="J350" s="1" t="s">
        <v>22</v>
      </c>
      <c r="K350" s="1" t="s">
        <v>2221</v>
      </c>
      <c r="L350" s="1">
        <v>2017</v>
      </c>
      <c r="M350" s="1">
        <v>34</v>
      </c>
      <c r="N350" s="1" t="s">
        <v>2222</v>
      </c>
      <c r="O350" s="1">
        <v>27.850719999999999</v>
      </c>
      <c r="P350" s="1">
        <v>23.08</v>
      </c>
      <c r="Q350" s="3">
        <v>1.22</v>
      </c>
      <c r="R350" s="1">
        <v>1.4730000000000001</v>
      </c>
      <c r="S350" s="1">
        <v>80.748199999999997</v>
      </c>
      <c r="T350" s="1">
        <v>3.5569999999999999</v>
      </c>
    </row>
    <row r="351" spans="1:20">
      <c r="A351" s="1" t="s">
        <v>2223</v>
      </c>
      <c r="B351" s="1" t="s">
        <v>2224</v>
      </c>
      <c r="C351" s="1" t="s">
        <v>2225</v>
      </c>
      <c r="D351" s="1" t="s">
        <v>2226</v>
      </c>
      <c r="E351" s="1" t="s">
        <v>2227</v>
      </c>
      <c r="F351" s="1" t="s">
        <v>2228</v>
      </c>
      <c r="G351" s="1" t="s">
        <v>2229</v>
      </c>
      <c r="H351" s="1" t="s">
        <v>27</v>
      </c>
      <c r="I351" s="1">
        <v>15</v>
      </c>
      <c r="J351" s="1" t="s">
        <v>22</v>
      </c>
      <c r="K351" s="1" t="s">
        <v>22</v>
      </c>
      <c r="L351" s="1">
        <v>2016</v>
      </c>
      <c r="M351" s="1">
        <v>34</v>
      </c>
      <c r="N351" s="1" t="s">
        <v>2230</v>
      </c>
      <c r="O351" s="1">
        <v>55.789473999999998</v>
      </c>
      <c r="P351" s="1">
        <v>36.26</v>
      </c>
      <c r="Q351" s="3">
        <v>0.61</v>
      </c>
      <c r="R351" s="1">
        <v>0.93759999999999999</v>
      </c>
      <c r="S351" s="1">
        <v>72.063400000000001</v>
      </c>
      <c r="T351" s="1">
        <v>6.2039999999999997</v>
      </c>
    </row>
    <row r="352" spans="1:20">
      <c r="A352" s="1" t="s">
        <v>2231</v>
      </c>
      <c r="B352" s="1" t="s">
        <v>2232</v>
      </c>
      <c r="C352" s="1" t="s">
        <v>22</v>
      </c>
      <c r="D352" s="1" t="s">
        <v>2233</v>
      </c>
      <c r="E352" s="1" t="s">
        <v>2234</v>
      </c>
      <c r="F352" s="1" t="s">
        <v>25</v>
      </c>
      <c r="G352" s="1" t="s">
        <v>26</v>
      </c>
      <c r="H352" s="1" t="s">
        <v>27</v>
      </c>
      <c r="I352" s="1">
        <v>6</v>
      </c>
      <c r="J352" s="1" t="s">
        <v>22</v>
      </c>
      <c r="K352" s="1" t="s">
        <v>2235</v>
      </c>
      <c r="L352" s="1">
        <v>2018</v>
      </c>
      <c r="M352" s="1">
        <v>34</v>
      </c>
      <c r="N352" s="1" t="s">
        <v>2236</v>
      </c>
      <c r="O352" s="1">
        <v>21.512547999999999</v>
      </c>
      <c r="P352" s="1">
        <v>21.49</v>
      </c>
      <c r="Q352" s="3">
        <v>1.58</v>
      </c>
      <c r="R352" s="1">
        <v>1.5825</v>
      </c>
      <c r="S352" s="1">
        <v>82.455299999999994</v>
      </c>
      <c r="T352" s="1">
        <v>4.0979999999999999</v>
      </c>
    </row>
    <row r="353" spans="1:20">
      <c r="A353" s="1" t="s">
        <v>2237</v>
      </c>
      <c r="B353" s="1" t="s">
        <v>2238</v>
      </c>
      <c r="C353" s="1" t="s">
        <v>22</v>
      </c>
      <c r="D353" s="1" t="s">
        <v>2239</v>
      </c>
      <c r="E353" s="1" t="s">
        <v>2240</v>
      </c>
      <c r="F353" s="1" t="s">
        <v>367</v>
      </c>
      <c r="G353" s="1" t="s">
        <v>49</v>
      </c>
      <c r="H353" s="1" t="s">
        <v>27</v>
      </c>
      <c r="I353" s="1">
        <v>84</v>
      </c>
      <c r="J353" s="1" t="s">
        <v>22</v>
      </c>
      <c r="K353" s="1" t="s">
        <v>2241</v>
      </c>
      <c r="L353" s="1">
        <v>2018</v>
      </c>
      <c r="M353" s="1">
        <v>34</v>
      </c>
      <c r="N353" s="1" t="s">
        <v>2242</v>
      </c>
      <c r="O353" s="1">
        <v>35.133965000000003</v>
      </c>
      <c r="P353" s="1">
        <v>20.72</v>
      </c>
      <c r="Q353" s="3">
        <v>0.97</v>
      </c>
      <c r="R353" s="1">
        <v>1.6411</v>
      </c>
      <c r="S353" s="1">
        <v>84.640900000000002</v>
      </c>
      <c r="T353" s="1">
        <v>5.7679999999999998</v>
      </c>
    </row>
    <row r="354" spans="1:20">
      <c r="A354" s="1" t="s">
        <v>2243</v>
      </c>
      <c r="B354" s="1" t="s">
        <v>2244</v>
      </c>
      <c r="C354" s="1" t="s">
        <v>22</v>
      </c>
      <c r="D354" s="1" t="s">
        <v>2245</v>
      </c>
      <c r="E354" s="1" t="s">
        <v>2246</v>
      </c>
      <c r="F354" s="1" t="s">
        <v>162</v>
      </c>
      <c r="G354" s="1" t="s">
        <v>89</v>
      </c>
      <c r="H354" s="1" t="s">
        <v>27</v>
      </c>
      <c r="I354" s="1">
        <v>8</v>
      </c>
      <c r="J354" s="1">
        <v>31</v>
      </c>
      <c r="K354" s="1" t="s">
        <v>2247</v>
      </c>
      <c r="L354" s="1">
        <v>2020</v>
      </c>
      <c r="M354" s="1">
        <v>34</v>
      </c>
      <c r="N354" s="1" t="s">
        <v>2248</v>
      </c>
      <c r="O354" s="1">
        <v>39.055343999999998</v>
      </c>
      <c r="P354" s="1">
        <v>21.03</v>
      </c>
      <c r="Q354" s="3">
        <v>0.87</v>
      </c>
      <c r="R354" s="1">
        <v>1.6168</v>
      </c>
      <c r="S354" s="1">
        <v>83.105699999999999</v>
      </c>
      <c r="T354" s="1">
        <v>12.731999999999999</v>
      </c>
    </row>
    <row r="355" spans="1:20">
      <c r="A355" s="1" t="s">
        <v>2249</v>
      </c>
      <c r="B355" s="1" t="s">
        <v>2250</v>
      </c>
      <c r="C355" s="1" t="s">
        <v>22</v>
      </c>
      <c r="D355" s="1" t="s">
        <v>2251</v>
      </c>
      <c r="E355" s="1" t="s">
        <v>2252</v>
      </c>
      <c r="F355" s="1" t="s">
        <v>367</v>
      </c>
      <c r="G355" s="1" t="s">
        <v>49</v>
      </c>
      <c r="H355" s="1" t="s">
        <v>27</v>
      </c>
      <c r="I355" s="1">
        <v>111</v>
      </c>
      <c r="J355" s="1" t="s">
        <v>22</v>
      </c>
      <c r="K355" s="1" t="s">
        <v>2253</v>
      </c>
      <c r="L355" s="1">
        <v>2020</v>
      </c>
      <c r="M355" s="1">
        <v>34</v>
      </c>
      <c r="N355" s="1" t="s">
        <v>2254</v>
      </c>
      <c r="O355" s="1">
        <v>23.876639999999998</v>
      </c>
      <c r="P355" s="1">
        <v>17.03</v>
      </c>
      <c r="Q355" s="3">
        <v>1.42</v>
      </c>
      <c r="R355" s="1">
        <v>1.9968999999999999</v>
      </c>
      <c r="S355" s="1">
        <v>88.518600000000006</v>
      </c>
      <c r="T355" s="1">
        <v>7.1870000000000003</v>
      </c>
    </row>
    <row r="356" spans="1:20">
      <c r="A356" s="1" t="s">
        <v>2255</v>
      </c>
      <c r="B356" s="1" t="s">
        <v>2256</v>
      </c>
      <c r="C356" s="1" t="s">
        <v>22</v>
      </c>
      <c r="D356" s="1" t="s">
        <v>2257</v>
      </c>
      <c r="E356" s="1" t="s">
        <v>2258</v>
      </c>
      <c r="F356" s="1" t="s">
        <v>906</v>
      </c>
      <c r="G356" s="1" t="s">
        <v>89</v>
      </c>
      <c r="H356" s="1" t="s">
        <v>27</v>
      </c>
      <c r="I356" s="1">
        <v>9</v>
      </c>
      <c r="J356" s="1">
        <v>3</v>
      </c>
      <c r="K356" s="1" t="s">
        <v>2259</v>
      </c>
      <c r="L356" s="1">
        <v>2020</v>
      </c>
      <c r="M356" s="1">
        <v>34</v>
      </c>
      <c r="N356" s="1" t="s">
        <v>2260</v>
      </c>
      <c r="O356" s="1">
        <v>20.912766000000001</v>
      </c>
      <c r="P356" s="1">
        <v>21.03</v>
      </c>
      <c r="Q356" s="3">
        <v>1.63</v>
      </c>
      <c r="R356" s="1">
        <v>1.6168</v>
      </c>
      <c r="S356" s="1">
        <v>83.105699999999999</v>
      </c>
      <c r="T356" s="1">
        <v>5.0389999999999997</v>
      </c>
    </row>
    <row r="357" spans="1:20">
      <c r="A357" s="1" t="s">
        <v>2261</v>
      </c>
      <c r="B357" s="1" t="s">
        <v>2262</v>
      </c>
      <c r="C357" s="1" t="s">
        <v>22</v>
      </c>
      <c r="D357" s="1" t="s">
        <v>2263</v>
      </c>
      <c r="E357" s="1" t="s">
        <v>2264</v>
      </c>
      <c r="F357" s="1" t="s">
        <v>2265</v>
      </c>
      <c r="G357" s="1" t="s">
        <v>49</v>
      </c>
      <c r="H357" s="1" t="s">
        <v>27</v>
      </c>
      <c r="I357" s="1">
        <v>272</v>
      </c>
      <c r="J357" s="1" t="s">
        <v>22</v>
      </c>
      <c r="K357" s="1" t="s">
        <v>2266</v>
      </c>
      <c r="L357" s="1">
        <v>2018</v>
      </c>
      <c r="M357" s="1">
        <v>34</v>
      </c>
      <c r="N357" s="1" t="s">
        <v>2267</v>
      </c>
      <c r="O357" s="1">
        <v>30.910207</v>
      </c>
      <c r="P357" s="1">
        <v>20.72</v>
      </c>
      <c r="Q357" s="3">
        <v>1.1000000000000001</v>
      </c>
      <c r="R357" s="1">
        <v>1.6411</v>
      </c>
      <c r="S357" s="1">
        <v>84.640900000000002</v>
      </c>
      <c r="T357" s="1">
        <v>4.0720000000000001</v>
      </c>
    </row>
    <row r="358" spans="1:20">
      <c r="A358" s="1" t="s">
        <v>2268</v>
      </c>
      <c r="B358" s="1" t="s">
        <v>2269</v>
      </c>
      <c r="C358" s="1" t="s">
        <v>2270</v>
      </c>
      <c r="D358" s="1" t="s">
        <v>2271</v>
      </c>
      <c r="E358" s="1" t="s">
        <v>2272</v>
      </c>
      <c r="F358" s="1" t="s">
        <v>2273</v>
      </c>
      <c r="G358" s="1" t="s">
        <v>678</v>
      </c>
      <c r="H358" s="1" t="s">
        <v>27</v>
      </c>
      <c r="I358" s="1">
        <v>4</v>
      </c>
      <c r="J358" s="1">
        <v>1</v>
      </c>
      <c r="K358" s="1" t="s">
        <v>22</v>
      </c>
      <c r="L358" s="1">
        <v>2021</v>
      </c>
      <c r="M358" s="1">
        <v>34</v>
      </c>
      <c r="N358" s="1" t="s">
        <v>2274</v>
      </c>
      <c r="O358" s="1">
        <v>14.780735999999999</v>
      </c>
      <c r="P358" s="1">
        <v>11.55</v>
      </c>
      <c r="Q358" s="3">
        <v>2.2999999999999998</v>
      </c>
      <c r="R358" s="1">
        <v>2.9447999999999999</v>
      </c>
      <c r="S358" s="1">
        <v>94.840199999999996</v>
      </c>
      <c r="T358" s="1">
        <v>6.548</v>
      </c>
    </row>
    <row r="359" spans="1:20">
      <c r="A359" s="1" t="s">
        <v>2275</v>
      </c>
      <c r="B359" s="1" t="s">
        <v>2276</v>
      </c>
      <c r="C359" s="1" t="s">
        <v>22</v>
      </c>
      <c r="D359" s="1" t="s">
        <v>2277</v>
      </c>
      <c r="E359" s="1" t="s">
        <v>2278</v>
      </c>
      <c r="F359" s="1" t="s">
        <v>2279</v>
      </c>
      <c r="G359" s="1" t="s">
        <v>1401</v>
      </c>
      <c r="H359" s="1" t="s">
        <v>27</v>
      </c>
      <c r="I359" s="1">
        <v>46</v>
      </c>
      <c r="J359" s="1">
        <v>6</v>
      </c>
      <c r="K359" s="1" t="s">
        <v>2280</v>
      </c>
      <c r="L359" s="1">
        <v>2019</v>
      </c>
      <c r="M359" s="1">
        <v>34</v>
      </c>
      <c r="N359" s="1" t="s">
        <v>2281</v>
      </c>
      <c r="O359" s="1">
        <v>20.45</v>
      </c>
      <c r="P359" s="1">
        <v>17.95</v>
      </c>
      <c r="Q359" s="3">
        <v>1.66</v>
      </c>
      <c r="R359" s="1">
        <v>1.8944000000000001</v>
      </c>
      <c r="S359" s="1">
        <v>87.641599999999997</v>
      </c>
      <c r="T359" s="1">
        <v>2.8450000000000002</v>
      </c>
    </row>
    <row r="360" spans="1:20">
      <c r="A360" s="1" t="s">
        <v>2282</v>
      </c>
      <c r="B360" s="1" t="s">
        <v>2283</v>
      </c>
      <c r="C360" s="1" t="s">
        <v>2284</v>
      </c>
      <c r="D360" s="1" t="s">
        <v>2285</v>
      </c>
      <c r="E360" s="1" t="s">
        <v>2286</v>
      </c>
      <c r="F360" s="1" t="s">
        <v>2287</v>
      </c>
      <c r="G360" s="1" t="s">
        <v>35</v>
      </c>
      <c r="H360" s="1" t="s">
        <v>27</v>
      </c>
      <c r="I360" s="1">
        <v>24</v>
      </c>
      <c r="J360" s="1">
        <v>23</v>
      </c>
      <c r="K360" s="1" t="s">
        <v>22</v>
      </c>
      <c r="L360" s="1">
        <v>2019</v>
      </c>
      <c r="M360" s="1">
        <v>34</v>
      </c>
      <c r="N360" s="1" t="s">
        <v>2288</v>
      </c>
      <c r="O360" s="1">
        <v>16.14029</v>
      </c>
      <c r="P360" s="1">
        <v>19.63</v>
      </c>
      <c r="Q360" s="3">
        <v>2.11</v>
      </c>
      <c r="R360" s="1">
        <v>1.7323999999999999</v>
      </c>
      <c r="S360" s="1">
        <v>85.1541</v>
      </c>
      <c r="T360" s="1">
        <v>3.2669999999999999</v>
      </c>
    </row>
    <row r="361" spans="1:20">
      <c r="A361" s="1" t="s">
        <v>2289</v>
      </c>
      <c r="B361" s="1" t="s">
        <v>2290</v>
      </c>
      <c r="C361" s="1" t="s">
        <v>22</v>
      </c>
      <c r="D361" s="1" t="s">
        <v>2291</v>
      </c>
      <c r="E361" s="1" t="s">
        <v>2292</v>
      </c>
      <c r="F361" s="1" t="s">
        <v>2293</v>
      </c>
      <c r="G361" s="1" t="s">
        <v>1401</v>
      </c>
      <c r="H361" s="1" t="s">
        <v>27</v>
      </c>
      <c r="I361" s="1">
        <v>53</v>
      </c>
      <c r="J361" s="1">
        <v>5</v>
      </c>
      <c r="K361" s="1" t="s">
        <v>2294</v>
      </c>
      <c r="L361" s="1">
        <v>2020</v>
      </c>
      <c r="M361" s="1">
        <v>34</v>
      </c>
      <c r="N361" s="1" t="s">
        <v>2295</v>
      </c>
      <c r="O361" s="1">
        <v>25.362397999999999</v>
      </c>
      <c r="P361" s="1">
        <v>14.38</v>
      </c>
      <c r="Q361" s="3">
        <v>1.34</v>
      </c>
      <c r="R361" s="1">
        <v>2.3639000000000001</v>
      </c>
      <c r="S361" s="1">
        <v>91.824399999999997</v>
      </c>
      <c r="T361" s="1">
        <v>6.73</v>
      </c>
    </row>
    <row r="362" spans="1:20">
      <c r="A362" s="1" t="s">
        <v>2296</v>
      </c>
      <c r="B362" s="1" t="s">
        <v>2297</v>
      </c>
      <c r="C362" s="1" t="s">
        <v>2298</v>
      </c>
      <c r="D362" s="1" t="s">
        <v>2299</v>
      </c>
      <c r="E362" s="1" t="s">
        <v>2300</v>
      </c>
      <c r="F362" s="1" t="s">
        <v>481</v>
      </c>
      <c r="G362" s="1" t="s">
        <v>105</v>
      </c>
      <c r="H362" s="1" t="s">
        <v>27</v>
      </c>
      <c r="I362" s="1">
        <v>232</v>
      </c>
      <c r="J362" s="1" t="s">
        <v>22</v>
      </c>
      <c r="K362" s="1" t="s">
        <v>22</v>
      </c>
      <c r="L362" s="1">
        <v>2023</v>
      </c>
      <c r="M362" s="1">
        <v>34</v>
      </c>
      <c r="N362" s="1" t="s">
        <v>2301</v>
      </c>
      <c r="O362" s="1">
        <v>5.2919590000000003</v>
      </c>
      <c r="P362" s="1">
        <v>2.33</v>
      </c>
      <c r="Q362" s="3">
        <v>6.42</v>
      </c>
      <c r="R362" s="1">
        <v>14.5814</v>
      </c>
      <c r="S362" s="1">
        <v>99.7376</v>
      </c>
      <c r="T362" s="1">
        <v>11.4</v>
      </c>
    </row>
    <row r="363" spans="1:20">
      <c r="A363" s="1" t="s">
        <v>2302</v>
      </c>
      <c r="B363" s="1" t="s">
        <v>2303</v>
      </c>
      <c r="C363" s="1" t="s">
        <v>22</v>
      </c>
      <c r="D363" s="1" t="s">
        <v>2304</v>
      </c>
      <c r="E363" s="1" t="s">
        <v>2305</v>
      </c>
      <c r="F363" s="1" t="s">
        <v>2306</v>
      </c>
      <c r="G363" s="1" t="s">
        <v>49</v>
      </c>
      <c r="H363" s="1" t="s">
        <v>27</v>
      </c>
      <c r="I363" s="1">
        <v>47</v>
      </c>
      <c r="J363" s="1">
        <v>12</v>
      </c>
      <c r="K363" s="1" t="s">
        <v>2307</v>
      </c>
      <c r="L363" s="1">
        <v>2021</v>
      </c>
      <c r="M363" s="1">
        <v>34</v>
      </c>
      <c r="N363" s="1" t="s">
        <v>2308</v>
      </c>
      <c r="O363" s="1">
        <v>20.849162</v>
      </c>
      <c r="P363" s="1">
        <v>11.82</v>
      </c>
      <c r="Q363" s="3">
        <v>1.63</v>
      </c>
      <c r="R363" s="1">
        <v>2.8776999999999999</v>
      </c>
      <c r="S363" s="1">
        <v>92.738600000000005</v>
      </c>
      <c r="T363" s="1">
        <v>9.3219999999999992</v>
      </c>
    </row>
    <row r="364" spans="1:20">
      <c r="A364" s="1" t="s">
        <v>2309</v>
      </c>
      <c r="B364" s="1" t="s">
        <v>2310</v>
      </c>
      <c r="C364" s="1" t="s">
        <v>22</v>
      </c>
      <c r="D364" s="1" t="s">
        <v>2311</v>
      </c>
      <c r="E364" s="1" t="s">
        <v>2312</v>
      </c>
      <c r="F364" s="1" t="s">
        <v>506</v>
      </c>
      <c r="G364" s="1" t="s">
        <v>26</v>
      </c>
      <c r="H364" s="1" t="s">
        <v>27</v>
      </c>
      <c r="I364" s="1">
        <v>47</v>
      </c>
      <c r="J364" s="1">
        <v>63</v>
      </c>
      <c r="K364" s="1" t="s">
        <v>2313</v>
      </c>
      <c r="L364" s="1">
        <v>2022</v>
      </c>
      <c r="M364" s="1">
        <v>34</v>
      </c>
      <c r="N364" s="1" t="s">
        <v>2314</v>
      </c>
      <c r="O364" s="1">
        <v>11.711416</v>
      </c>
      <c r="P364" s="1">
        <v>6.87</v>
      </c>
      <c r="Q364" s="3">
        <v>2.9</v>
      </c>
      <c r="R364" s="1">
        <v>4.9513999999999996</v>
      </c>
      <c r="S364" s="1">
        <v>97.543499999999995</v>
      </c>
      <c r="T364" s="1">
        <v>7.2</v>
      </c>
    </row>
    <row r="365" spans="1:20">
      <c r="A365" s="1" t="s">
        <v>2315</v>
      </c>
      <c r="B365" s="1" t="s">
        <v>2316</v>
      </c>
      <c r="C365" s="1" t="s">
        <v>22</v>
      </c>
      <c r="D365" s="1" t="s">
        <v>2317</v>
      </c>
      <c r="E365" s="1" t="s">
        <v>2318</v>
      </c>
      <c r="F365" s="1" t="s">
        <v>455</v>
      </c>
      <c r="G365" s="1" t="s">
        <v>49</v>
      </c>
      <c r="H365" s="1" t="s">
        <v>27</v>
      </c>
      <c r="I365" s="1">
        <v>55</v>
      </c>
      <c r="J365" s="1">
        <v>7</v>
      </c>
      <c r="K365" s="1" t="s">
        <v>2319</v>
      </c>
      <c r="L365" s="1">
        <v>2017</v>
      </c>
      <c r="M365" s="1">
        <v>33</v>
      </c>
      <c r="N365" s="1" t="s">
        <v>2320</v>
      </c>
      <c r="O365" s="1">
        <v>78.696485999999993</v>
      </c>
      <c r="P365" s="1">
        <v>24.11</v>
      </c>
      <c r="Q365" s="3">
        <v>0.42</v>
      </c>
      <c r="R365" s="1">
        <v>1.3686</v>
      </c>
      <c r="S365" s="1">
        <v>83.539699999999996</v>
      </c>
      <c r="T365" s="1">
        <v>9.27</v>
      </c>
    </row>
    <row r="366" spans="1:20">
      <c r="A366" s="1" t="s">
        <v>2321</v>
      </c>
      <c r="B366" s="1" t="s">
        <v>2322</v>
      </c>
      <c r="C366" s="1" t="s">
        <v>2323</v>
      </c>
      <c r="D366" s="1" t="s">
        <v>2324</v>
      </c>
      <c r="E366" s="1" t="s">
        <v>2325</v>
      </c>
      <c r="F366" s="1" t="s">
        <v>514</v>
      </c>
      <c r="G366" s="1" t="s">
        <v>105</v>
      </c>
      <c r="H366" s="1" t="s">
        <v>27</v>
      </c>
      <c r="I366" s="1">
        <v>242</v>
      </c>
      <c r="J366" s="1" t="s">
        <v>22</v>
      </c>
      <c r="K366" s="1" t="s">
        <v>22</v>
      </c>
      <c r="L366" s="1">
        <v>2020</v>
      </c>
      <c r="M366" s="1">
        <v>33</v>
      </c>
      <c r="N366" s="1" t="s">
        <v>2326</v>
      </c>
      <c r="O366" s="1">
        <v>27.274930000000001</v>
      </c>
      <c r="P366" s="1">
        <v>17.27</v>
      </c>
      <c r="Q366" s="3">
        <v>1.21</v>
      </c>
      <c r="R366" s="1">
        <v>1.9107000000000001</v>
      </c>
      <c r="S366" s="1">
        <v>87.537700000000001</v>
      </c>
      <c r="T366" s="1">
        <v>7.0860000000000003</v>
      </c>
    </row>
    <row r="367" spans="1:20">
      <c r="A367" s="1" t="s">
        <v>2327</v>
      </c>
      <c r="B367" s="1" t="s">
        <v>2328</v>
      </c>
      <c r="C367" s="1" t="s">
        <v>22</v>
      </c>
      <c r="D367" s="1" t="s">
        <v>2329</v>
      </c>
      <c r="E367" s="1" t="s">
        <v>2330</v>
      </c>
      <c r="F367" s="1" t="s">
        <v>1253</v>
      </c>
      <c r="G367" s="1" t="s">
        <v>35</v>
      </c>
      <c r="H367" s="1" t="s">
        <v>27</v>
      </c>
      <c r="I367" s="1">
        <v>587</v>
      </c>
      <c r="J367" s="1" t="s">
        <v>22</v>
      </c>
      <c r="K367" s="1" t="s">
        <v>22</v>
      </c>
      <c r="L367" s="1">
        <v>2020</v>
      </c>
      <c r="M367" s="1">
        <v>33</v>
      </c>
      <c r="N367" s="1" t="s">
        <v>2331</v>
      </c>
      <c r="O367" s="1">
        <v>18.434211000000001</v>
      </c>
      <c r="P367" s="1">
        <v>16.14</v>
      </c>
      <c r="Q367" s="3">
        <v>1.79</v>
      </c>
      <c r="R367" s="1">
        <v>2.0444</v>
      </c>
      <c r="S367" s="1">
        <v>88.766999999999996</v>
      </c>
      <c r="T367" s="1">
        <v>4.5389999999999997</v>
      </c>
    </row>
    <row r="368" spans="1:20">
      <c r="A368" s="1" t="s">
        <v>2332</v>
      </c>
      <c r="B368" s="1" t="s">
        <v>2333</v>
      </c>
      <c r="C368" s="1" t="s">
        <v>22</v>
      </c>
      <c r="D368" s="1" t="s">
        <v>2334</v>
      </c>
      <c r="E368" s="1" t="s">
        <v>2335</v>
      </c>
      <c r="F368" s="1" t="s">
        <v>2336</v>
      </c>
      <c r="G368" s="1" t="s">
        <v>89</v>
      </c>
      <c r="H368" s="1" t="s">
        <v>106</v>
      </c>
      <c r="I368" s="1">
        <v>63</v>
      </c>
      <c r="J368" s="1" t="s">
        <v>22</v>
      </c>
      <c r="K368" s="1" t="s">
        <v>2337</v>
      </c>
      <c r="L368" s="1">
        <v>2023</v>
      </c>
      <c r="M368" s="1">
        <v>33</v>
      </c>
      <c r="N368" s="1" t="s">
        <v>2338</v>
      </c>
      <c r="O368" s="1">
        <v>12.625</v>
      </c>
      <c r="P368" s="1">
        <v>7.79</v>
      </c>
      <c r="Q368" s="3">
        <v>2.61</v>
      </c>
      <c r="R368" s="1">
        <v>4.2370000000000001</v>
      </c>
      <c r="S368" s="1">
        <v>96.079700000000003</v>
      </c>
      <c r="T368" s="1">
        <v>21.1</v>
      </c>
    </row>
    <row r="369" spans="1:20">
      <c r="A369" s="1" t="s">
        <v>2339</v>
      </c>
      <c r="B369" s="1" t="s">
        <v>2340</v>
      </c>
      <c r="C369" s="1" t="s">
        <v>22</v>
      </c>
      <c r="D369" s="1" t="s">
        <v>2341</v>
      </c>
      <c r="E369" s="1" t="s">
        <v>2342</v>
      </c>
      <c r="F369" s="1" t="s">
        <v>25</v>
      </c>
      <c r="G369" s="1" t="s">
        <v>26</v>
      </c>
      <c r="H369" s="1" t="s">
        <v>27</v>
      </c>
      <c r="I369" s="1">
        <v>8</v>
      </c>
      <c r="J369" s="1" t="s">
        <v>22</v>
      </c>
      <c r="K369" s="1" t="s">
        <v>2343</v>
      </c>
      <c r="L369" s="1">
        <v>2020</v>
      </c>
      <c r="M369" s="1">
        <v>33</v>
      </c>
      <c r="N369" s="1" t="s">
        <v>2344</v>
      </c>
      <c r="O369" s="1">
        <v>12.364046999999999</v>
      </c>
      <c r="P369" s="1">
        <v>15.93</v>
      </c>
      <c r="Q369" s="3">
        <v>2.67</v>
      </c>
      <c r="R369" s="1">
        <v>2.0712999999999999</v>
      </c>
      <c r="S369" s="1">
        <v>88.065899999999999</v>
      </c>
      <c r="T369" s="1">
        <v>3.367</v>
      </c>
    </row>
    <row r="370" spans="1:20">
      <c r="A370" s="1" t="s">
        <v>2345</v>
      </c>
      <c r="B370" s="1" t="s">
        <v>2346</v>
      </c>
      <c r="C370" s="1" t="s">
        <v>22</v>
      </c>
      <c r="D370" s="1" t="s">
        <v>2347</v>
      </c>
      <c r="E370" s="1" t="s">
        <v>2348</v>
      </c>
      <c r="F370" s="1" t="s">
        <v>1818</v>
      </c>
      <c r="G370" s="1" t="s">
        <v>26</v>
      </c>
      <c r="H370" s="1" t="s">
        <v>27</v>
      </c>
      <c r="I370" s="1">
        <v>75</v>
      </c>
      <c r="J370" s="1" t="s">
        <v>22</v>
      </c>
      <c r="K370" s="1" t="s">
        <v>22</v>
      </c>
      <c r="L370" s="1">
        <v>2021</v>
      </c>
      <c r="M370" s="1">
        <v>33</v>
      </c>
      <c r="N370" s="1" t="s">
        <v>2349</v>
      </c>
      <c r="O370" s="1">
        <v>27.770011</v>
      </c>
      <c r="P370" s="1">
        <v>12</v>
      </c>
      <c r="Q370" s="3">
        <v>1.19</v>
      </c>
      <c r="R370" s="1">
        <v>2.7498</v>
      </c>
      <c r="S370" s="1">
        <v>92.379400000000004</v>
      </c>
      <c r="T370" s="1">
        <v>10.696</v>
      </c>
    </row>
    <row r="371" spans="1:20">
      <c r="A371" s="1" t="s">
        <v>2350</v>
      </c>
      <c r="B371" s="1" t="s">
        <v>2351</v>
      </c>
      <c r="C371" s="1" t="s">
        <v>2352</v>
      </c>
      <c r="D371" s="1" t="s">
        <v>2353</v>
      </c>
      <c r="E371" s="1" t="s">
        <v>2354</v>
      </c>
      <c r="F371" s="1" t="s">
        <v>313</v>
      </c>
      <c r="G371" s="1" t="s">
        <v>105</v>
      </c>
      <c r="H371" s="1" t="s">
        <v>27</v>
      </c>
      <c r="I371" s="1">
        <v>23</v>
      </c>
      <c r="J371" s="1">
        <v>6</v>
      </c>
      <c r="K371" s="1" t="s">
        <v>2355</v>
      </c>
      <c r="L371" s="1">
        <v>2016</v>
      </c>
      <c r="M371" s="1">
        <v>33</v>
      </c>
      <c r="N371" s="1" t="s">
        <v>2356</v>
      </c>
      <c r="O371" s="1">
        <v>24.685251999999998</v>
      </c>
      <c r="P371" s="1">
        <v>29.55</v>
      </c>
      <c r="Q371" s="3">
        <v>1.34</v>
      </c>
      <c r="R371" s="1">
        <v>1.1168</v>
      </c>
      <c r="S371" s="1">
        <v>74.606300000000005</v>
      </c>
      <c r="T371" s="1">
        <v>2.7410000000000001</v>
      </c>
    </row>
    <row r="372" spans="1:20">
      <c r="A372" s="1" t="s">
        <v>2357</v>
      </c>
      <c r="B372" s="1" t="s">
        <v>2358</v>
      </c>
      <c r="C372" s="1" t="s">
        <v>2359</v>
      </c>
      <c r="D372" s="1" t="s">
        <v>2360</v>
      </c>
      <c r="E372" s="1" t="s">
        <v>2361</v>
      </c>
      <c r="F372" s="1" t="s">
        <v>104</v>
      </c>
      <c r="G372" s="1" t="s">
        <v>105</v>
      </c>
      <c r="H372" s="1" t="s">
        <v>27</v>
      </c>
      <c r="I372" s="1">
        <v>719</v>
      </c>
      <c r="J372" s="1" t="s">
        <v>22</v>
      </c>
      <c r="K372" s="1" t="s">
        <v>22</v>
      </c>
      <c r="L372" s="1">
        <v>2020</v>
      </c>
      <c r="M372" s="1">
        <v>33</v>
      </c>
      <c r="N372" s="1" t="s">
        <v>2362</v>
      </c>
      <c r="O372" s="1">
        <v>33.681234000000003</v>
      </c>
      <c r="P372" s="1">
        <v>17.27</v>
      </c>
      <c r="Q372" s="3">
        <v>0.98</v>
      </c>
      <c r="R372" s="1">
        <v>1.9107000000000001</v>
      </c>
      <c r="S372" s="1">
        <v>87.537700000000001</v>
      </c>
      <c r="T372" s="1">
        <v>7.9630000000000001</v>
      </c>
    </row>
    <row r="373" spans="1:20">
      <c r="A373" s="1" t="s">
        <v>2363</v>
      </c>
      <c r="B373" s="1" t="s">
        <v>2364</v>
      </c>
      <c r="C373" s="1" t="s">
        <v>2365</v>
      </c>
      <c r="D373" s="1" t="s">
        <v>2366</v>
      </c>
      <c r="E373" s="1" t="s">
        <v>2367</v>
      </c>
      <c r="F373" s="1" t="s">
        <v>313</v>
      </c>
      <c r="G373" s="1" t="s">
        <v>105</v>
      </c>
      <c r="H373" s="1" t="s">
        <v>27</v>
      </c>
      <c r="I373" s="1">
        <v>27</v>
      </c>
      <c r="J373" s="1">
        <v>31</v>
      </c>
      <c r="K373" s="1" t="s">
        <v>2368</v>
      </c>
      <c r="L373" s="1">
        <v>2020</v>
      </c>
      <c r="M373" s="1">
        <v>33</v>
      </c>
      <c r="N373" s="1" t="s">
        <v>2369</v>
      </c>
      <c r="O373" s="1">
        <v>17.207179</v>
      </c>
      <c r="P373" s="1">
        <v>17.27</v>
      </c>
      <c r="Q373" s="3">
        <v>1.92</v>
      </c>
      <c r="R373" s="1">
        <v>1.9107000000000001</v>
      </c>
      <c r="S373" s="1">
        <v>87.537700000000001</v>
      </c>
      <c r="T373" s="1">
        <v>4.2229999999999999</v>
      </c>
    </row>
    <row r="374" spans="1:20">
      <c r="A374" s="1" t="s">
        <v>2370</v>
      </c>
      <c r="B374" s="1" t="s">
        <v>2371</v>
      </c>
      <c r="C374" s="1" t="s">
        <v>22</v>
      </c>
      <c r="D374" s="1" t="s">
        <v>2372</v>
      </c>
      <c r="E374" s="1" t="s">
        <v>2373</v>
      </c>
      <c r="F374" s="1" t="s">
        <v>846</v>
      </c>
      <c r="G374" s="1" t="s">
        <v>35</v>
      </c>
      <c r="H374" s="1" t="s">
        <v>27</v>
      </c>
      <c r="I374" s="1">
        <v>350</v>
      </c>
      <c r="J374" s="1" t="s">
        <v>22</v>
      </c>
      <c r="K374" s="1" t="s">
        <v>22</v>
      </c>
      <c r="L374" s="1">
        <v>2021</v>
      </c>
      <c r="M374" s="1">
        <v>33</v>
      </c>
      <c r="N374" s="1" t="s">
        <v>2374</v>
      </c>
      <c r="O374" s="1">
        <v>22.18835</v>
      </c>
      <c r="P374" s="1">
        <v>11.69</v>
      </c>
      <c r="Q374" s="3">
        <v>1.49</v>
      </c>
      <c r="R374" s="1">
        <v>2.8218000000000001</v>
      </c>
      <c r="S374" s="1">
        <v>93.459500000000006</v>
      </c>
      <c r="T374" s="1">
        <v>9.2210000000000001</v>
      </c>
    </row>
    <row r="375" spans="1:20">
      <c r="A375" s="1" t="s">
        <v>2375</v>
      </c>
      <c r="B375" s="1" t="s">
        <v>2376</v>
      </c>
      <c r="C375" s="1" t="s">
        <v>2377</v>
      </c>
      <c r="D375" s="1" t="s">
        <v>2378</v>
      </c>
      <c r="E375" s="1" t="s">
        <v>2379</v>
      </c>
      <c r="F375" s="1" t="s">
        <v>2380</v>
      </c>
      <c r="G375" s="1" t="s">
        <v>35</v>
      </c>
      <c r="H375" s="1" t="s">
        <v>27</v>
      </c>
      <c r="I375" s="1">
        <v>62</v>
      </c>
      <c r="J375" s="1">
        <v>10</v>
      </c>
      <c r="K375" s="1" t="s">
        <v>2381</v>
      </c>
      <c r="L375" s="1">
        <v>2023</v>
      </c>
      <c r="M375" s="1">
        <v>33</v>
      </c>
      <c r="N375" s="1" t="s">
        <v>2382</v>
      </c>
      <c r="O375" s="1">
        <v>2.9689100000000002</v>
      </c>
      <c r="P375" s="1">
        <v>2.61</v>
      </c>
      <c r="Q375" s="3">
        <v>11.12</v>
      </c>
      <c r="R375" s="1">
        <v>12.625400000000001</v>
      </c>
      <c r="S375" s="1">
        <v>99.581999999999994</v>
      </c>
      <c r="T375" s="1">
        <v>4.3</v>
      </c>
    </row>
    <row r="376" spans="1:20">
      <c r="A376" s="1" t="s">
        <v>2383</v>
      </c>
      <c r="B376" s="1" t="s">
        <v>2384</v>
      </c>
      <c r="C376" s="1" t="s">
        <v>22</v>
      </c>
      <c r="D376" s="1" t="s">
        <v>2385</v>
      </c>
      <c r="E376" s="1" t="s">
        <v>2386</v>
      </c>
      <c r="F376" s="1" t="s">
        <v>96</v>
      </c>
      <c r="G376" s="1" t="s">
        <v>26</v>
      </c>
      <c r="H376" s="1" t="s">
        <v>27</v>
      </c>
      <c r="I376" s="1">
        <v>22</v>
      </c>
      <c r="J376" s="1">
        <v>12</v>
      </c>
      <c r="K376" s="1" t="s">
        <v>2387</v>
      </c>
      <c r="L376" s="1">
        <v>2022</v>
      </c>
      <c r="M376" s="1">
        <v>33</v>
      </c>
      <c r="N376" s="1" t="s">
        <v>2388</v>
      </c>
      <c r="O376" s="1">
        <v>5.86578</v>
      </c>
      <c r="P376" s="1">
        <v>6.87</v>
      </c>
      <c r="Q376" s="3">
        <v>5.63</v>
      </c>
      <c r="R376" s="1">
        <v>4.8057999999999996</v>
      </c>
      <c r="S376" s="1">
        <v>97.385199999999998</v>
      </c>
      <c r="T376" s="1">
        <v>4.3</v>
      </c>
    </row>
    <row r="377" spans="1:20">
      <c r="A377" s="1" t="s">
        <v>2389</v>
      </c>
      <c r="B377" s="1" t="s">
        <v>2390</v>
      </c>
      <c r="C377" s="1" t="s">
        <v>22</v>
      </c>
      <c r="D377" s="1" t="s">
        <v>2391</v>
      </c>
      <c r="E377" s="1" t="s">
        <v>2392</v>
      </c>
      <c r="F377" s="1" t="s">
        <v>932</v>
      </c>
      <c r="G377" s="1" t="s">
        <v>49</v>
      </c>
      <c r="H377" s="1" t="s">
        <v>27</v>
      </c>
      <c r="I377" s="1">
        <v>12</v>
      </c>
      <c r="J377" s="1">
        <v>3</v>
      </c>
      <c r="K377" s="1" t="s">
        <v>2393</v>
      </c>
      <c r="L377" s="1">
        <v>2018</v>
      </c>
      <c r="M377" s="1">
        <v>33</v>
      </c>
      <c r="N377" s="1" t="s">
        <v>2394</v>
      </c>
      <c r="O377" s="1">
        <v>22.084931999999998</v>
      </c>
      <c r="P377" s="1">
        <v>20.72</v>
      </c>
      <c r="Q377" s="3">
        <v>1.49</v>
      </c>
      <c r="R377" s="1">
        <v>1.5929</v>
      </c>
      <c r="S377" s="1">
        <v>84.090299999999999</v>
      </c>
      <c r="T377" s="1">
        <v>4.4630000000000001</v>
      </c>
    </row>
    <row r="378" spans="1:20">
      <c r="A378" s="1" t="s">
        <v>2395</v>
      </c>
      <c r="B378" s="1" t="s">
        <v>2396</v>
      </c>
      <c r="C378" s="1" t="s">
        <v>22</v>
      </c>
      <c r="D378" s="1" t="s">
        <v>2397</v>
      </c>
      <c r="E378" s="1" t="s">
        <v>2398</v>
      </c>
      <c r="F378" s="1" t="s">
        <v>1977</v>
      </c>
      <c r="G378" s="1" t="s">
        <v>26</v>
      </c>
      <c r="H378" s="1" t="s">
        <v>27</v>
      </c>
      <c r="I378" s="1">
        <v>14</v>
      </c>
      <c r="J378" s="1">
        <v>15</v>
      </c>
      <c r="K378" s="1" t="s">
        <v>22</v>
      </c>
      <c r="L378" s="1">
        <v>2021</v>
      </c>
      <c r="M378" s="1">
        <v>32</v>
      </c>
      <c r="N378" s="1" t="s">
        <v>2399</v>
      </c>
      <c r="O378" s="1">
        <v>6.8118639999999999</v>
      </c>
      <c r="P378" s="1">
        <v>12</v>
      </c>
      <c r="Q378" s="3">
        <v>4.7</v>
      </c>
      <c r="R378" s="1">
        <v>2.6665000000000001</v>
      </c>
      <c r="S378" s="1">
        <v>91.951499999999996</v>
      </c>
      <c r="T378" s="1">
        <v>3.2519999999999998</v>
      </c>
    </row>
    <row r="379" spans="1:20">
      <c r="A379" s="1" t="s">
        <v>2400</v>
      </c>
      <c r="B379" s="1" t="s">
        <v>2401</v>
      </c>
      <c r="C379" s="1" t="s">
        <v>22</v>
      </c>
      <c r="D379" s="1" t="s">
        <v>2402</v>
      </c>
      <c r="E379" s="1" t="s">
        <v>2403</v>
      </c>
      <c r="F379" s="1" t="s">
        <v>227</v>
      </c>
      <c r="G379" s="1" t="s">
        <v>89</v>
      </c>
      <c r="H379" s="1" t="s">
        <v>27</v>
      </c>
      <c r="I379" s="1">
        <v>467</v>
      </c>
      <c r="J379" s="1" t="s">
        <v>22</v>
      </c>
      <c r="K379" s="1" t="s">
        <v>2404</v>
      </c>
      <c r="L379" s="1">
        <v>2019</v>
      </c>
      <c r="M379" s="1">
        <v>32</v>
      </c>
      <c r="N379" s="1" t="s">
        <v>2405</v>
      </c>
      <c r="O379" s="1">
        <v>29.868357</v>
      </c>
      <c r="P379" s="1">
        <v>25.14</v>
      </c>
      <c r="Q379" s="3">
        <v>1.07</v>
      </c>
      <c r="R379" s="1">
        <v>1.2726999999999999</v>
      </c>
      <c r="S379" s="1">
        <v>77.212199999999996</v>
      </c>
      <c r="T379" s="1">
        <v>6.1820000000000004</v>
      </c>
    </row>
    <row r="380" spans="1:20">
      <c r="A380" s="1" t="s">
        <v>2406</v>
      </c>
      <c r="B380" s="1" t="s">
        <v>2407</v>
      </c>
      <c r="C380" s="1" t="s">
        <v>2408</v>
      </c>
      <c r="D380" s="1" t="s">
        <v>2409</v>
      </c>
      <c r="E380" s="1" t="s">
        <v>2410</v>
      </c>
      <c r="F380" s="1" t="s">
        <v>2411</v>
      </c>
      <c r="G380" s="1" t="s">
        <v>105</v>
      </c>
      <c r="H380" s="1" t="s">
        <v>27</v>
      </c>
      <c r="I380" s="1" t="s">
        <v>22</v>
      </c>
      <c r="J380" s="1" t="s">
        <v>22</v>
      </c>
      <c r="K380" s="1" t="s">
        <v>22</v>
      </c>
      <c r="L380" s="1">
        <v>2022</v>
      </c>
      <c r="M380" s="1">
        <v>32</v>
      </c>
      <c r="N380" s="1" t="s">
        <v>2412</v>
      </c>
      <c r="O380" s="1">
        <v>15.451752000000001</v>
      </c>
      <c r="P380" s="1">
        <v>6.39</v>
      </c>
      <c r="Q380" s="3">
        <v>2.0699999999999998</v>
      </c>
      <c r="R380" s="1">
        <v>5.0117000000000003</v>
      </c>
      <c r="S380" s="1">
        <v>97.806399999999996</v>
      </c>
      <c r="T380" s="1">
        <v>11.4</v>
      </c>
    </row>
    <row r="381" spans="1:20">
      <c r="A381" s="1" t="s">
        <v>2413</v>
      </c>
      <c r="B381" s="1" t="s">
        <v>2414</v>
      </c>
      <c r="C381" s="1" t="s">
        <v>22</v>
      </c>
      <c r="D381" s="1" t="s">
        <v>2415</v>
      </c>
      <c r="E381" s="1" t="s">
        <v>2416</v>
      </c>
      <c r="F381" s="1" t="s">
        <v>814</v>
      </c>
      <c r="G381" s="1" t="s">
        <v>678</v>
      </c>
      <c r="H381" s="1" t="s">
        <v>27</v>
      </c>
      <c r="I381" s="1">
        <v>50</v>
      </c>
      <c r="J381" s="1" t="s">
        <v>22</v>
      </c>
      <c r="K381" s="1" t="s">
        <v>22</v>
      </c>
      <c r="L381" s="1">
        <v>2020</v>
      </c>
      <c r="M381" s="1">
        <v>32</v>
      </c>
      <c r="N381" s="1" t="s">
        <v>2417</v>
      </c>
      <c r="O381" s="1">
        <v>16.834667</v>
      </c>
      <c r="P381" s="1">
        <v>16.940000000000001</v>
      </c>
      <c r="Q381" s="3">
        <v>1.9</v>
      </c>
      <c r="R381" s="1">
        <v>1.8891</v>
      </c>
      <c r="S381" s="1">
        <v>88.418099999999995</v>
      </c>
      <c r="T381" s="1">
        <v>4.4009999999999998</v>
      </c>
    </row>
    <row r="382" spans="1:20">
      <c r="A382" s="1" t="s">
        <v>2418</v>
      </c>
      <c r="B382" s="1" t="s">
        <v>2419</v>
      </c>
      <c r="C382" s="1" t="s">
        <v>22</v>
      </c>
      <c r="D382" s="1" t="s">
        <v>2420</v>
      </c>
      <c r="E382" s="1" t="s">
        <v>2421</v>
      </c>
      <c r="F382" s="1" t="s">
        <v>932</v>
      </c>
      <c r="G382" s="1" t="s">
        <v>49</v>
      </c>
      <c r="H382" s="1" t="s">
        <v>27</v>
      </c>
      <c r="I382" s="1">
        <v>12</v>
      </c>
      <c r="J382" s="1">
        <v>3</v>
      </c>
      <c r="K382" s="1" t="s">
        <v>2422</v>
      </c>
      <c r="L382" s="1">
        <v>2018</v>
      </c>
      <c r="M382" s="1">
        <v>32</v>
      </c>
      <c r="N382" s="1" t="s">
        <v>2423</v>
      </c>
      <c r="O382" s="1">
        <v>22.084931999999998</v>
      </c>
      <c r="P382" s="1">
        <v>20.72</v>
      </c>
      <c r="Q382" s="3">
        <v>1.45</v>
      </c>
      <c r="R382" s="1">
        <v>1.5446</v>
      </c>
      <c r="S382" s="1">
        <v>83.447599999999994</v>
      </c>
      <c r="T382" s="1">
        <v>4.4630000000000001</v>
      </c>
    </row>
    <row r="383" spans="1:20">
      <c r="A383" s="1" t="s">
        <v>2424</v>
      </c>
      <c r="B383" s="1" t="s">
        <v>2425</v>
      </c>
      <c r="C383" s="1" t="s">
        <v>2426</v>
      </c>
      <c r="D383" s="1" t="s">
        <v>2427</v>
      </c>
      <c r="E383" s="1" t="s">
        <v>2428</v>
      </c>
      <c r="F383" s="1" t="s">
        <v>2380</v>
      </c>
      <c r="G383" s="1" t="s">
        <v>35</v>
      </c>
      <c r="H383" s="1" t="s">
        <v>27</v>
      </c>
      <c r="I383" s="1">
        <v>60</v>
      </c>
      <c r="J383" s="1">
        <v>19</v>
      </c>
      <c r="K383" s="1" t="s">
        <v>2429</v>
      </c>
      <c r="L383" s="1">
        <v>2021</v>
      </c>
      <c r="M383" s="1">
        <v>32</v>
      </c>
      <c r="N383" s="1" t="s">
        <v>2430</v>
      </c>
      <c r="O383" s="1">
        <v>11.331745</v>
      </c>
      <c r="P383" s="1">
        <v>11.69</v>
      </c>
      <c r="Q383" s="3">
        <v>2.82</v>
      </c>
      <c r="R383" s="1">
        <v>2.7363</v>
      </c>
      <c r="S383" s="1">
        <v>93.070899999999995</v>
      </c>
      <c r="T383" s="1">
        <v>5.4359999999999999</v>
      </c>
    </row>
    <row r="384" spans="1:20">
      <c r="A384" s="1" t="s">
        <v>2431</v>
      </c>
      <c r="B384" s="1" t="s">
        <v>2432</v>
      </c>
      <c r="C384" s="1" t="s">
        <v>2433</v>
      </c>
      <c r="D384" s="1" t="s">
        <v>2434</v>
      </c>
      <c r="E384" s="1" t="s">
        <v>2435</v>
      </c>
      <c r="F384" s="1" t="s">
        <v>2078</v>
      </c>
      <c r="G384" s="1" t="s">
        <v>89</v>
      </c>
      <c r="H384" s="1" t="s">
        <v>27</v>
      </c>
      <c r="I384" s="1">
        <v>14</v>
      </c>
      <c r="J384" s="1">
        <v>5</v>
      </c>
      <c r="K384" s="1" t="s">
        <v>2436</v>
      </c>
      <c r="L384" s="1">
        <v>2014</v>
      </c>
      <c r="M384" s="1">
        <v>32</v>
      </c>
      <c r="N384" s="1" t="s">
        <v>2437</v>
      </c>
      <c r="O384" s="1">
        <v>6.989465</v>
      </c>
      <c r="P384" s="1">
        <v>36.61</v>
      </c>
      <c r="Q384" s="3">
        <v>4.58</v>
      </c>
      <c r="R384" s="1">
        <v>0.87419999999999998</v>
      </c>
      <c r="S384" s="1">
        <v>69.195099999999996</v>
      </c>
      <c r="T384" s="1">
        <v>1.556</v>
      </c>
    </row>
    <row r="385" spans="1:20">
      <c r="A385" s="1" t="s">
        <v>2438</v>
      </c>
      <c r="B385" s="1" t="s">
        <v>2439</v>
      </c>
      <c r="C385" s="1" t="s">
        <v>22</v>
      </c>
      <c r="D385" s="1" t="s">
        <v>2440</v>
      </c>
      <c r="E385" s="1" t="s">
        <v>2441</v>
      </c>
      <c r="F385" s="1" t="s">
        <v>2442</v>
      </c>
      <c r="G385" s="1" t="s">
        <v>35</v>
      </c>
      <c r="H385" s="1" t="s">
        <v>27</v>
      </c>
      <c r="I385" s="1">
        <v>23</v>
      </c>
      <c r="J385" s="1">
        <v>22</v>
      </c>
      <c r="K385" s="1" t="s">
        <v>2443</v>
      </c>
      <c r="L385" s="1">
        <v>2021</v>
      </c>
      <c r="M385" s="1">
        <v>32</v>
      </c>
      <c r="N385" s="1" t="s">
        <v>2444</v>
      </c>
      <c r="O385" s="1">
        <v>7.3177969999999997</v>
      </c>
      <c r="P385" s="1">
        <v>11.69</v>
      </c>
      <c r="Q385" s="3">
        <v>4.37</v>
      </c>
      <c r="R385" s="1">
        <v>2.7363</v>
      </c>
      <c r="S385" s="1">
        <v>93.070899999999995</v>
      </c>
      <c r="T385" s="1">
        <v>3.7559999999999998</v>
      </c>
    </row>
    <row r="386" spans="1:20">
      <c r="A386" s="1" t="s">
        <v>2445</v>
      </c>
      <c r="B386" s="1" t="s">
        <v>2446</v>
      </c>
      <c r="C386" s="1" t="s">
        <v>2447</v>
      </c>
      <c r="D386" s="1" t="s">
        <v>2448</v>
      </c>
      <c r="E386" s="1" t="s">
        <v>2449</v>
      </c>
      <c r="F386" s="1" t="s">
        <v>2450</v>
      </c>
      <c r="G386" s="1" t="s">
        <v>89</v>
      </c>
      <c r="H386" s="1" t="s">
        <v>27</v>
      </c>
      <c r="I386" s="1">
        <v>35</v>
      </c>
      <c r="J386" s="1">
        <v>20</v>
      </c>
      <c r="K386" s="1" t="s">
        <v>22</v>
      </c>
      <c r="L386" s="1">
        <v>2023</v>
      </c>
      <c r="M386" s="1">
        <v>31</v>
      </c>
      <c r="N386" s="1" t="s">
        <v>2451</v>
      </c>
      <c r="O386" s="1">
        <v>11.443291</v>
      </c>
      <c r="P386" s="1">
        <v>3.35</v>
      </c>
      <c r="Q386" s="3">
        <v>2.71</v>
      </c>
      <c r="R386" s="1">
        <v>9.2431999999999999</v>
      </c>
      <c r="S386" s="1">
        <v>99.121099999999998</v>
      </c>
      <c r="T386" s="1">
        <v>27.4</v>
      </c>
    </row>
    <row r="387" spans="1:20">
      <c r="A387" s="1" t="s">
        <v>2452</v>
      </c>
      <c r="B387" s="1" t="s">
        <v>2453</v>
      </c>
      <c r="C387" s="1" t="s">
        <v>2454</v>
      </c>
      <c r="D387" s="1" t="s">
        <v>2455</v>
      </c>
      <c r="E387" s="1" t="s">
        <v>2456</v>
      </c>
      <c r="F387" s="1" t="s">
        <v>263</v>
      </c>
      <c r="G387" s="1" t="s">
        <v>26</v>
      </c>
      <c r="H387" s="1" t="s">
        <v>27</v>
      </c>
      <c r="I387" s="1">
        <v>428</v>
      </c>
      <c r="J387" s="1" t="s">
        <v>22</v>
      </c>
      <c r="K387" s="1" t="s">
        <v>22</v>
      </c>
      <c r="L387" s="1">
        <v>2022</v>
      </c>
      <c r="M387" s="1">
        <v>31</v>
      </c>
      <c r="N387" s="1" t="s">
        <v>2457</v>
      </c>
      <c r="O387" s="1">
        <v>16.186626</v>
      </c>
      <c r="P387" s="1">
        <v>6.87</v>
      </c>
      <c r="Q387" s="3">
        <v>1.92</v>
      </c>
      <c r="R387" s="1">
        <v>4.5145</v>
      </c>
      <c r="S387" s="1">
        <v>97.004800000000003</v>
      </c>
      <c r="T387" s="1">
        <v>13.6</v>
      </c>
    </row>
    <row r="388" spans="1:20">
      <c r="A388" s="1" t="s">
        <v>2458</v>
      </c>
      <c r="B388" s="1" t="s">
        <v>2459</v>
      </c>
      <c r="C388" s="1" t="s">
        <v>2460</v>
      </c>
      <c r="D388" s="1" t="s">
        <v>2461</v>
      </c>
      <c r="E388" s="1" t="s">
        <v>2462</v>
      </c>
      <c r="F388" s="1" t="s">
        <v>677</v>
      </c>
      <c r="G388" s="1" t="s">
        <v>678</v>
      </c>
      <c r="H388" s="1" t="s">
        <v>27</v>
      </c>
      <c r="I388" s="1">
        <v>300</v>
      </c>
      <c r="J388" s="1" t="s">
        <v>22</v>
      </c>
      <c r="K388" s="1" t="s">
        <v>22</v>
      </c>
      <c r="L388" s="1">
        <v>2020</v>
      </c>
      <c r="M388" s="1">
        <v>31</v>
      </c>
      <c r="N388" s="1" t="s">
        <v>2463</v>
      </c>
      <c r="O388" s="1">
        <v>33.57978</v>
      </c>
      <c r="P388" s="1">
        <v>16.940000000000001</v>
      </c>
      <c r="Q388" s="3">
        <v>0.92</v>
      </c>
      <c r="R388" s="1">
        <v>1.8301000000000001</v>
      </c>
      <c r="S388" s="1">
        <v>87.822199999999995</v>
      </c>
      <c r="T388" s="1">
        <v>9.6419999999999995</v>
      </c>
    </row>
    <row r="389" spans="1:20">
      <c r="A389" s="1" t="s">
        <v>2464</v>
      </c>
      <c r="B389" s="1" t="s">
        <v>2465</v>
      </c>
      <c r="C389" s="1" t="s">
        <v>2466</v>
      </c>
      <c r="D389" s="1" t="s">
        <v>2467</v>
      </c>
      <c r="E389" s="1" t="s">
        <v>2468</v>
      </c>
      <c r="F389" s="1" t="s">
        <v>1111</v>
      </c>
      <c r="G389" s="1" t="s">
        <v>105</v>
      </c>
      <c r="H389" s="1" t="s">
        <v>27</v>
      </c>
      <c r="I389" s="1">
        <v>263</v>
      </c>
      <c r="J389" s="1" t="s">
        <v>22</v>
      </c>
      <c r="K389" s="1" t="s">
        <v>22</v>
      </c>
      <c r="L389" s="1">
        <v>2020</v>
      </c>
      <c r="M389" s="1">
        <v>31</v>
      </c>
      <c r="N389" s="1" t="s">
        <v>2469</v>
      </c>
      <c r="O389" s="1">
        <v>30.365914</v>
      </c>
      <c r="P389" s="1">
        <v>17.27</v>
      </c>
      <c r="Q389" s="3">
        <v>1.02</v>
      </c>
      <c r="R389" s="1">
        <v>1.7948999999999999</v>
      </c>
      <c r="S389" s="1">
        <v>86.286500000000004</v>
      </c>
      <c r="T389" s="1">
        <v>8.0709999999999997</v>
      </c>
    </row>
    <row r="390" spans="1:20">
      <c r="A390" s="1" t="s">
        <v>2470</v>
      </c>
      <c r="B390" s="1" t="s">
        <v>2471</v>
      </c>
      <c r="C390" s="1" t="s">
        <v>2472</v>
      </c>
      <c r="D390" s="1" t="s">
        <v>2473</v>
      </c>
      <c r="E390" s="1" t="s">
        <v>2474</v>
      </c>
      <c r="F390" s="1" t="s">
        <v>263</v>
      </c>
      <c r="G390" s="1" t="s">
        <v>26</v>
      </c>
      <c r="H390" s="1" t="s">
        <v>27</v>
      </c>
      <c r="I390" s="1">
        <v>384</v>
      </c>
      <c r="J390" s="1" t="s">
        <v>22</v>
      </c>
      <c r="K390" s="1" t="s">
        <v>22</v>
      </c>
      <c r="L390" s="1">
        <v>2020</v>
      </c>
      <c r="M390" s="1">
        <v>31</v>
      </c>
      <c r="N390" s="1" t="s">
        <v>2475</v>
      </c>
      <c r="O390" s="1">
        <v>48.433526000000001</v>
      </c>
      <c r="P390" s="1">
        <v>15.93</v>
      </c>
      <c r="Q390" s="3">
        <v>0.64</v>
      </c>
      <c r="R390" s="1">
        <v>1.9458</v>
      </c>
      <c r="S390" s="1">
        <v>86.834000000000003</v>
      </c>
      <c r="T390" s="1">
        <v>10.587999999999999</v>
      </c>
    </row>
    <row r="391" spans="1:20">
      <c r="A391" s="1" t="s">
        <v>2476</v>
      </c>
      <c r="B391" s="1" t="s">
        <v>2477</v>
      </c>
      <c r="C391" s="1" t="s">
        <v>22</v>
      </c>
      <c r="D391" s="1" t="s">
        <v>2478</v>
      </c>
      <c r="E391" s="1" t="s">
        <v>2479</v>
      </c>
      <c r="F391" s="1" t="s">
        <v>2480</v>
      </c>
      <c r="G391" s="1" t="s">
        <v>1043</v>
      </c>
      <c r="H391" s="1" t="s">
        <v>27</v>
      </c>
      <c r="I391" s="1">
        <v>187</v>
      </c>
      <c r="J391" s="1" t="s">
        <v>22</v>
      </c>
      <c r="K391" s="1" t="s">
        <v>22</v>
      </c>
      <c r="L391" s="1">
        <v>2021</v>
      </c>
      <c r="M391" s="1">
        <v>31</v>
      </c>
      <c r="N391" s="1" t="s">
        <v>2481</v>
      </c>
      <c r="O391" s="1">
        <v>12.063091</v>
      </c>
      <c r="P391" s="1">
        <v>6.54</v>
      </c>
      <c r="Q391" s="3">
        <v>2.57</v>
      </c>
      <c r="R391" s="1">
        <v>4.7385999999999999</v>
      </c>
      <c r="S391" s="1">
        <v>97.938500000000005</v>
      </c>
      <c r="T391" s="1">
        <v>6.0279999999999996</v>
      </c>
    </row>
    <row r="392" spans="1:20">
      <c r="A392" s="1" t="s">
        <v>2482</v>
      </c>
      <c r="B392" s="1" t="s">
        <v>2483</v>
      </c>
      <c r="C392" s="1" t="s">
        <v>22</v>
      </c>
      <c r="D392" s="1" t="s">
        <v>2484</v>
      </c>
      <c r="E392" s="1" t="s">
        <v>2485</v>
      </c>
      <c r="F392" s="1" t="s">
        <v>2486</v>
      </c>
      <c r="G392" s="1" t="s">
        <v>89</v>
      </c>
      <c r="H392" s="1" t="s">
        <v>27</v>
      </c>
      <c r="I392" s="1">
        <v>26</v>
      </c>
      <c r="J392" s="1">
        <v>1</v>
      </c>
      <c r="K392" s="1" t="s">
        <v>2487</v>
      </c>
      <c r="L392" s="1">
        <v>2015</v>
      </c>
      <c r="M392" s="1">
        <v>31</v>
      </c>
      <c r="N392" s="1" t="s">
        <v>2488</v>
      </c>
      <c r="O392" s="1">
        <v>14.055764999999999</v>
      </c>
      <c r="P392" s="1">
        <v>35.590000000000003</v>
      </c>
      <c r="Q392" s="3">
        <v>2.21</v>
      </c>
      <c r="R392" s="1">
        <v>0.87109999999999999</v>
      </c>
      <c r="S392" s="1">
        <v>68.809100000000001</v>
      </c>
      <c r="T392" s="1">
        <v>1.798</v>
      </c>
    </row>
    <row r="393" spans="1:20">
      <c r="A393" s="1" t="s">
        <v>2489</v>
      </c>
      <c r="B393" s="1" t="s">
        <v>2490</v>
      </c>
      <c r="C393" s="1" t="s">
        <v>2491</v>
      </c>
      <c r="D393" s="1" t="s">
        <v>2492</v>
      </c>
      <c r="E393" s="1" t="s">
        <v>2493</v>
      </c>
      <c r="F393" s="1" t="s">
        <v>263</v>
      </c>
      <c r="G393" s="1" t="s">
        <v>26</v>
      </c>
      <c r="H393" s="1" t="s">
        <v>27</v>
      </c>
      <c r="I393" s="1">
        <v>414</v>
      </c>
      <c r="J393" s="1" t="s">
        <v>22</v>
      </c>
      <c r="K393" s="1" t="s">
        <v>22</v>
      </c>
      <c r="L393" s="1">
        <v>2021</v>
      </c>
      <c r="M393" s="1">
        <v>31</v>
      </c>
      <c r="N393" s="1" t="s">
        <v>2494</v>
      </c>
      <c r="O393" s="1">
        <v>32.923639999999999</v>
      </c>
      <c r="P393" s="1">
        <v>12</v>
      </c>
      <c r="Q393" s="3">
        <v>0.94</v>
      </c>
      <c r="R393" s="1">
        <v>2.5831</v>
      </c>
      <c r="S393" s="1">
        <v>91.481300000000005</v>
      </c>
      <c r="T393" s="1">
        <v>14.224</v>
      </c>
    </row>
    <row r="394" spans="1:20">
      <c r="A394" s="1" t="s">
        <v>2495</v>
      </c>
      <c r="B394" s="1" t="s">
        <v>2496</v>
      </c>
      <c r="C394" s="1" t="s">
        <v>22</v>
      </c>
      <c r="D394" s="1" t="s">
        <v>2497</v>
      </c>
      <c r="E394" s="1" t="s">
        <v>2498</v>
      </c>
      <c r="F394" s="1" t="s">
        <v>2499</v>
      </c>
      <c r="G394" s="1" t="s">
        <v>541</v>
      </c>
      <c r="H394" s="1" t="s">
        <v>27</v>
      </c>
      <c r="I394" s="1">
        <v>27</v>
      </c>
      <c r="J394" s="1">
        <v>6</v>
      </c>
      <c r="K394" s="1" t="s">
        <v>2500</v>
      </c>
      <c r="L394" s="1">
        <v>2020</v>
      </c>
      <c r="M394" s="1">
        <v>31</v>
      </c>
      <c r="N394" s="1" t="s">
        <v>2501</v>
      </c>
      <c r="O394" s="1">
        <v>27.673912999999999</v>
      </c>
      <c r="P394" s="1">
        <v>13.73</v>
      </c>
      <c r="Q394" s="3">
        <v>1.1200000000000001</v>
      </c>
      <c r="R394" s="1">
        <v>2.2570999999999999</v>
      </c>
      <c r="S394" s="1">
        <v>89.706000000000003</v>
      </c>
      <c r="T394" s="1">
        <v>8.7409999999999997</v>
      </c>
    </row>
    <row r="395" spans="1:20">
      <c r="A395" s="1" t="s">
        <v>2502</v>
      </c>
      <c r="B395" s="1" t="s">
        <v>2503</v>
      </c>
      <c r="C395" s="1" t="s">
        <v>2504</v>
      </c>
      <c r="D395" s="1" t="s">
        <v>2505</v>
      </c>
      <c r="E395" s="1" t="s">
        <v>2506</v>
      </c>
      <c r="F395" s="1" t="s">
        <v>2507</v>
      </c>
      <c r="G395" s="1" t="s">
        <v>105</v>
      </c>
      <c r="H395" s="1" t="s">
        <v>27</v>
      </c>
      <c r="I395" s="1">
        <v>264</v>
      </c>
      <c r="J395" s="1" t="s">
        <v>22</v>
      </c>
      <c r="K395" s="1" t="s">
        <v>22</v>
      </c>
      <c r="L395" s="1">
        <v>2020</v>
      </c>
      <c r="M395" s="1">
        <v>31</v>
      </c>
      <c r="N395" s="1" t="s">
        <v>2508</v>
      </c>
      <c r="O395" s="1">
        <v>27.946895999999999</v>
      </c>
      <c r="P395" s="1">
        <v>17.27</v>
      </c>
      <c r="Q395" s="3">
        <v>1.1100000000000001</v>
      </c>
      <c r="R395" s="1">
        <v>1.7948999999999999</v>
      </c>
      <c r="S395" s="1">
        <v>86.286500000000004</v>
      </c>
      <c r="T395" s="1">
        <v>6.7889999999999997</v>
      </c>
    </row>
    <row r="396" spans="1:20">
      <c r="A396" s="1" t="s">
        <v>2509</v>
      </c>
      <c r="B396" s="1" t="s">
        <v>2510</v>
      </c>
      <c r="C396" s="1" t="s">
        <v>22</v>
      </c>
      <c r="D396" s="1" t="s">
        <v>2511</v>
      </c>
      <c r="E396" s="1" t="s">
        <v>2512</v>
      </c>
      <c r="F396" s="1" t="s">
        <v>885</v>
      </c>
      <c r="G396" s="1" t="s">
        <v>35</v>
      </c>
      <c r="H396" s="1" t="s">
        <v>106</v>
      </c>
      <c r="I396" s="1">
        <v>308</v>
      </c>
      <c r="J396" s="1" t="s">
        <v>22</v>
      </c>
      <c r="K396" s="1" t="s">
        <v>22</v>
      </c>
      <c r="L396" s="1">
        <v>2022</v>
      </c>
      <c r="M396" s="1">
        <v>31</v>
      </c>
      <c r="N396" s="1" t="s">
        <v>2513</v>
      </c>
      <c r="O396" s="1">
        <v>32.275861999999996</v>
      </c>
      <c r="P396" s="1">
        <v>16.329999999999998</v>
      </c>
      <c r="Q396" s="3">
        <v>0.96</v>
      </c>
      <c r="R396" s="1">
        <v>1.8988</v>
      </c>
      <c r="S396" s="1">
        <v>87.146100000000004</v>
      </c>
      <c r="T396" s="1">
        <v>8.6</v>
      </c>
    </row>
    <row r="397" spans="1:20">
      <c r="A397" s="1" t="s">
        <v>2514</v>
      </c>
      <c r="B397" s="1" t="s">
        <v>2515</v>
      </c>
      <c r="C397" s="1" t="s">
        <v>22</v>
      </c>
      <c r="D397" s="1" t="s">
        <v>2516</v>
      </c>
      <c r="E397" s="1" t="s">
        <v>2517</v>
      </c>
      <c r="F397" s="1" t="s">
        <v>2518</v>
      </c>
      <c r="G397" s="1" t="s">
        <v>49</v>
      </c>
      <c r="H397" s="1" t="s">
        <v>27</v>
      </c>
      <c r="I397" s="1" t="s">
        <v>22</v>
      </c>
      <c r="J397" s="1" t="s">
        <v>22</v>
      </c>
      <c r="K397" s="1" t="s">
        <v>22</v>
      </c>
      <c r="L397" s="1">
        <v>2018</v>
      </c>
      <c r="M397" s="1">
        <v>31</v>
      </c>
      <c r="N397" s="1" t="s">
        <v>2519</v>
      </c>
      <c r="O397" s="1">
        <v>8.9930559999999993</v>
      </c>
      <c r="P397" s="1">
        <v>20.72</v>
      </c>
      <c r="Q397" s="3">
        <v>3.45</v>
      </c>
      <c r="R397" s="1">
        <v>1.4963</v>
      </c>
      <c r="S397" s="1">
        <v>82.824200000000005</v>
      </c>
      <c r="T397" s="1">
        <v>1.5920000000000001</v>
      </c>
    </row>
    <row r="398" spans="1:20">
      <c r="A398" s="1" t="s">
        <v>2520</v>
      </c>
      <c r="B398" s="1" t="s">
        <v>2521</v>
      </c>
      <c r="C398" s="1" t="s">
        <v>2522</v>
      </c>
      <c r="D398" s="1" t="s">
        <v>2523</v>
      </c>
      <c r="E398" s="1" t="s">
        <v>2524</v>
      </c>
      <c r="F398" s="1" t="s">
        <v>263</v>
      </c>
      <c r="G398" s="1" t="s">
        <v>26</v>
      </c>
      <c r="H398" s="1" t="s">
        <v>27</v>
      </c>
      <c r="I398" s="1">
        <v>425</v>
      </c>
      <c r="J398" s="1" t="s">
        <v>22</v>
      </c>
      <c r="K398" s="1" t="s">
        <v>22</v>
      </c>
      <c r="L398" s="1">
        <v>2021</v>
      </c>
      <c r="M398" s="1">
        <v>31</v>
      </c>
      <c r="N398" s="1" t="s">
        <v>2525</v>
      </c>
      <c r="O398" s="1">
        <v>32.923639999999999</v>
      </c>
      <c r="P398" s="1">
        <v>12</v>
      </c>
      <c r="Q398" s="3">
        <v>0.94</v>
      </c>
      <c r="R398" s="1">
        <v>2.5831</v>
      </c>
      <c r="S398" s="1">
        <v>91.481300000000005</v>
      </c>
      <c r="T398" s="1">
        <v>14.224</v>
      </c>
    </row>
    <row r="399" spans="1:20">
      <c r="A399" s="1" t="s">
        <v>2526</v>
      </c>
      <c r="B399" s="1" t="s">
        <v>2527</v>
      </c>
      <c r="C399" s="1" t="s">
        <v>2528</v>
      </c>
      <c r="D399" s="1" t="s">
        <v>2529</v>
      </c>
      <c r="E399" s="1" t="s">
        <v>2530</v>
      </c>
      <c r="F399" s="1" t="s">
        <v>313</v>
      </c>
      <c r="G399" s="1" t="s">
        <v>105</v>
      </c>
      <c r="H399" s="1" t="s">
        <v>106</v>
      </c>
      <c r="I399" s="1">
        <v>28</v>
      </c>
      <c r="J399" s="1">
        <v>1</v>
      </c>
      <c r="K399" s="1" t="s">
        <v>2531</v>
      </c>
      <c r="L399" s="1">
        <v>2020</v>
      </c>
      <c r="M399" s="1">
        <v>31</v>
      </c>
      <c r="N399" s="1" t="s">
        <v>2532</v>
      </c>
      <c r="O399" s="1">
        <v>36.214286000000001</v>
      </c>
      <c r="P399" s="1">
        <v>46.73</v>
      </c>
      <c r="Q399" s="3">
        <v>0.86</v>
      </c>
      <c r="R399" s="1">
        <v>0.66339999999999999</v>
      </c>
      <c r="S399" s="1">
        <v>57.254800000000003</v>
      </c>
      <c r="T399" s="1">
        <v>4.2229999999999999</v>
      </c>
    </row>
    <row r="400" spans="1:20">
      <c r="A400" s="1" t="s">
        <v>2533</v>
      </c>
      <c r="B400" s="1" t="s">
        <v>2534</v>
      </c>
      <c r="C400" s="1" t="s">
        <v>22</v>
      </c>
      <c r="D400" s="1" t="s">
        <v>2535</v>
      </c>
      <c r="E400" s="1" t="s">
        <v>2536</v>
      </c>
      <c r="F400" s="1" t="s">
        <v>227</v>
      </c>
      <c r="G400" s="1" t="s">
        <v>89</v>
      </c>
      <c r="H400" s="1" t="s">
        <v>27</v>
      </c>
      <c r="I400" s="1">
        <v>515</v>
      </c>
      <c r="J400" s="1" t="s">
        <v>22</v>
      </c>
      <c r="K400" s="1" t="s">
        <v>22</v>
      </c>
      <c r="L400" s="1">
        <v>2020</v>
      </c>
      <c r="M400" s="1">
        <v>31</v>
      </c>
      <c r="N400" s="1" t="s">
        <v>2537</v>
      </c>
      <c r="O400" s="1">
        <v>24.6875</v>
      </c>
      <c r="P400" s="1">
        <v>21.03</v>
      </c>
      <c r="Q400" s="3">
        <v>1.26</v>
      </c>
      <c r="R400" s="1">
        <v>1.4741</v>
      </c>
      <c r="S400" s="1">
        <v>80.8005</v>
      </c>
      <c r="T400" s="1">
        <v>6.7069999999999999</v>
      </c>
    </row>
    <row r="401" spans="1:20">
      <c r="A401" s="1" t="s">
        <v>2538</v>
      </c>
      <c r="B401" s="1" t="s">
        <v>2539</v>
      </c>
      <c r="C401" s="1" t="s">
        <v>22</v>
      </c>
      <c r="D401" s="1" t="s">
        <v>2540</v>
      </c>
      <c r="E401" s="1" t="s">
        <v>2541</v>
      </c>
      <c r="F401" s="1" t="s">
        <v>25</v>
      </c>
      <c r="G401" s="1" t="s">
        <v>26</v>
      </c>
      <c r="H401" s="1" t="s">
        <v>27</v>
      </c>
      <c r="I401" s="1">
        <v>8</v>
      </c>
      <c r="J401" s="1" t="s">
        <v>22</v>
      </c>
      <c r="K401" s="1" t="s">
        <v>2542</v>
      </c>
      <c r="L401" s="1">
        <v>2020</v>
      </c>
      <c r="M401" s="1">
        <v>31</v>
      </c>
      <c r="N401" s="1" t="s">
        <v>2543</v>
      </c>
      <c r="O401" s="1">
        <v>12.364046999999999</v>
      </c>
      <c r="P401" s="1">
        <v>15.93</v>
      </c>
      <c r="Q401" s="3">
        <v>2.5099999999999998</v>
      </c>
      <c r="R401" s="1">
        <v>1.9458</v>
      </c>
      <c r="S401" s="1">
        <v>86.834000000000003</v>
      </c>
      <c r="T401" s="1">
        <v>3.367</v>
      </c>
    </row>
    <row r="402" spans="1:20">
      <c r="A402" s="1" t="s">
        <v>2544</v>
      </c>
      <c r="B402" s="1" t="s">
        <v>2545</v>
      </c>
      <c r="C402" s="1" t="s">
        <v>2546</v>
      </c>
      <c r="D402" s="1" t="s">
        <v>2547</v>
      </c>
      <c r="E402" s="1" t="s">
        <v>2548</v>
      </c>
      <c r="F402" s="1" t="s">
        <v>263</v>
      </c>
      <c r="G402" s="1" t="s">
        <v>26</v>
      </c>
      <c r="H402" s="1" t="s">
        <v>27</v>
      </c>
      <c r="I402" s="1">
        <v>391</v>
      </c>
      <c r="J402" s="1" t="s">
        <v>22</v>
      </c>
      <c r="K402" s="1" t="s">
        <v>22</v>
      </c>
      <c r="L402" s="1">
        <v>2020</v>
      </c>
      <c r="M402" s="1">
        <v>30</v>
      </c>
      <c r="N402" s="1" t="s">
        <v>2549</v>
      </c>
      <c r="O402" s="1">
        <v>48.433526000000001</v>
      </c>
      <c r="P402" s="1">
        <v>15.93</v>
      </c>
      <c r="Q402" s="3">
        <v>0.62</v>
      </c>
      <c r="R402" s="1">
        <v>1.883</v>
      </c>
      <c r="S402" s="1">
        <v>86.172799999999995</v>
      </c>
      <c r="T402" s="1">
        <v>10.587999999999999</v>
      </c>
    </row>
    <row r="403" spans="1:20">
      <c r="A403" s="1" t="s">
        <v>2550</v>
      </c>
      <c r="B403" s="1" t="s">
        <v>2551</v>
      </c>
      <c r="C403" s="1" t="s">
        <v>2552</v>
      </c>
      <c r="D403" s="1" t="s">
        <v>2553</v>
      </c>
      <c r="E403" s="1" t="s">
        <v>2554</v>
      </c>
      <c r="F403" s="1" t="s">
        <v>313</v>
      </c>
      <c r="G403" s="1" t="s">
        <v>105</v>
      </c>
      <c r="H403" s="1" t="s">
        <v>27</v>
      </c>
      <c r="I403" s="1">
        <v>27</v>
      </c>
      <c r="J403" s="1">
        <v>2</v>
      </c>
      <c r="K403" s="1" t="s">
        <v>2555</v>
      </c>
      <c r="L403" s="1">
        <v>2019</v>
      </c>
      <c r="M403" s="1">
        <v>30</v>
      </c>
      <c r="N403" s="1" t="s">
        <v>2556</v>
      </c>
      <c r="O403" s="1">
        <v>20.321121000000002</v>
      </c>
      <c r="P403" s="1">
        <v>20.84</v>
      </c>
      <c r="Q403" s="3">
        <v>1.48</v>
      </c>
      <c r="R403" s="1">
        <v>1.4395</v>
      </c>
      <c r="S403" s="1">
        <v>80.6404</v>
      </c>
      <c r="T403" s="1">
        <v>3.056</v>
      </c>
    </row>
    <row r="404" spans="1:20">
      <c r="A404" s="1" t="s">
        <v>2557</v>
      </c>
      <c r="B404" s="1" t="s">
        <v>2558</v>
      </c>
      <c r="C404" s="1" t="s">
        <v>2559</v>
      </c>
      <c r="D404" s="1" t="s">
        <v>2560</v>
      </c>
      <c r="E404" s="1" t="s">
        <v>2561</v>
      </c>
      <c r="F404" s="1" t="s">
        <v>2562</v>
      </c>
      <c r="G404" s="1" t="s">
        <v>678</v>
      </c>
      <c r="H404" s="1" t="s">
        <v>27</v>
      </c>
      <c r="I404" s="1">
        <v>495</v>
      </c>
      <c r="J404" s="1">
        <v>1</v>
      </c>
      <c r="K404" s="1" t="s">
        <v>2563</v>
      </c>
      <c r="L404" s="1">
        <v>2018</v>
      </c>
      <c r="M404" s="1">
        <v>30</v>
      </c>
      <c r="N404" s="1" t="s">
        <v>2564</v>
      </c>
      <c r="O404" s="1">
        <v>18.646730000000002</v>
      </c>
      <c r="P404" s="1">
        <v>24.43</v>
      </c>
      <c r="Q404" s="3">
        <v>1.61</v>
      </c>
      <c r="R404" s="1">
        <v>1.2278</v>
      </c>
      <c r="S404" s="1">
        <v>77.784800000000004</v>
      </c>
      <c r="T404" s="1">
        <v>2.7050000000000001</v>
      </c>
    </row>
    <row r="405" spans="1:20">
      <c r="A405" s="1" t="s">
        <v>2565</v>
      </c>
      <c r="B405" s="1" t="s">
        <v>2566</v>
      </c>
      <c r="C405" s="1" t="s">
        <v>22</v>
      </c>
      <c r="D405" s="1" t="s">
        <v>2567</v>
      </c>
      <c r="E405" s="1" t="s">
        <v>2568</v>
      </c>
      <c r="F405" s="1" t="s">
        <v>1271</v>
      </c>
      <c r="G405" s="1" t="s">
        <v>305</v>
      </c>
      <c r="H405" s="1" t="s">
        <v>27</v>
      </c>
      <c r="I405" s="1">
        <v>15</v>
      </c>
      <c r="J405" s="1">
        <v>7</v>
      </c>
      <c r="K405" s="1" t="s">
        <v>2569</v>
      </c>
      <c r="L405" s="1">
        <v>2022</v>
      </c>
      <c r="M405" s="1">
        <v>30</v>
      </c>
      <c r="N405" s="1" t="s">
        <v>2570</v>
      </c>
      <c r="O405" s="1">
        <v>15.034121000000001</v>
      </c>
      <c r="P405" s="1">
        <v>5.25</v>
      </c>
      <c r="Q405" s="3">
        <v>2</v>
      </c>
      <c r="R405" s="1">
        <v>5.7099000000000002</v>
      </c>
      <c r="S405" s="1">
        <v>97.988600000000005</v>
      </c>
      <c r="T405" s="1">
        <v>9.9</v>
      </c>
    </row>
    <row r="406" spans="1:20">
      <c r="A406" s="1" t="s">
        <v>2571</v>
      </c>
      <c r="B406" s="1" t="s">
        <v>2572</v>
      </c>
      <c r="C406" s="1" t="s">
        <v>22</v>
      </c>
      <c r="D406" s="1" t="s">
        <v>2573</v>
      </c>
      <c r="E406" s="1" t="s">
        <v>2574</v>
      </c>
      <c r="F406" s="1" t="s">
        <v>2575</v>
      </c>
      <c r="G406" s="1" t="s">
        <v>26</v>
      </c>
      <c r="H406" s="1" t="s">
        <v>27</v>
      </c>
      <c r="I406" s="1">
        <v>29</v>
      </c>
      <c r="J406" s="1">
        <v>2</v>
      </c>
      <c r="K406" s="1" t="s">
        <v>2576</v>
      </c>
      <c r="L406" s="1">
        <v>2015</v>
      </c>
      <c r="M406" s="1">
        <v>30</v>
      </c>
      <c r="N406" s="1" t="s">
        <v>2577</v>
      </c>
      <c r="O406" s="1">
        <v>31.960875000000001</v>
      </c>
      <c r="P406" s="1">
        <v>24.6</v>
      </c>
      <c r="Q406" s="3">
        <v>0.94</v>
      </c>
      <c r="R406" s="1">
        <v>1.2197</v>
      </c>
      <c r="S406" s="1">
        <v>75.607200000000006</v>
      </c>
      <c r="T406" s="1">
        <v>2.835</v>
      </c>
    </row>
    <row r="407" spans="1:20">
      <c r="A407" s="1" t="s">
        <v>2578</v>
      </c>
      <c r="B407" s="1" t="s">
        <v>2579</v>
      </c>
      <c r="C407" s="1" t="s">
        <v>2580</v>
      </c>
      <c r="D407" s="1" t="s">
        <v>2581</v>
      </c>
      <c r="E407" s="1" t="s">
        <v>2582</v>
      </c>
      <c r="F407" s="1" t="s">
        <v>104</v>
      </c>
      <c r="G407" s="1" t="s">
        <v>105</v>
      </c>
      <c r="H407" s="1" t="s">
        <v>27</v>
      </c>
      <c r="I407" s="1">
        <v>768</v>
      </c>
      <c r="J407" s="1" t="s">
        <v>22</v>
      </c>
      <c r="K407" s="1" t="s">
        <v>22</v>
      </c>
      <c r="L407" s="1">
        <v>2021</v>
      </c>
      <c r="M407" s="1">
        <v>30</v>
      </c>
      <c r="N407" s="1" t="s">
        <v>2583</v>
      </c>
      <c r="O407" s="1">
        <v>20.989301999999999</v>
      </c>
      <c r="P407" s="1">
        <v>11.96</v>
      </c>
      <c r="Q407" s="3">
        <v>1.43</v>
      </c>
      <c r="R407" s="1">
        <v>2.5078999999999998</v>
      </c>
      <c r="S407" s="1">
        <v>91.601799999999997</v>
      </c>
      <c r="T407" s="1">
        <v>10.754</v>
      </c>
    </row>
    <row r="408" spans="1:20">
      <c r="A408" s="1" t="s">
        <v>2584</v>
      </c>
      <c r="B408" s="1" t="s">
        <v>2585</v>
      </c>
      <c r="C408" s="1" t="s">
        <v>22</v>
      </c>
      <c r="D408" s="1" t="s">
        <v>2586</v>
      </c>
      <c r="E408" s="1" t="s">
        <v>2587</v>
      </c>
      <c r="F408" s="1" t="s">
        <v>118</v>
      </c>
      <c r="G408" s="1" t="s">
        <v>26</v>
      </c>
      <c r="H408" s="1" t="s">
        <v>27</v>
      </c>
      <c r="I408" s="1">
        <v>431</v>
      </c>
      <c r="J408" s="1" t="s">
        <v>22</v>
      </c>
      <c r="K408" s="1" t="s">
        <v>22</v>
      </c>
      <c r="L408" s="1">
        <v>2022</v>
      </c>
      <c r="M408" s="1">
        <v>30</v>
      </c>
      <c r="N408" s="1" t="s">
        <v>2588</v>
      </c>
      <c r="O408" s="1">
        <v>20.309939</v>
      </c>
      <c r="P408" s="1">
        <v>6.87</v>
      </c>
      <c r="Q408" s="3">
        <v>1.48</v>
      </c>
      <c r="R408" s="1">
        <v>4.3689</v>
      </c>
      <c r="S408" s="1">
        <v>96.777699999999996</v>
      </c>
      <c r="T408" s="1">
        <v>15.1</v>
      </c>
    </row>
    <row r="409" spans="1:20">
      <c r="A409" s="1" t="s">
        <v>2589</v>
      </c>
      <c r="B409" s="1" t="s">
        <v>2590</v>
      </c>
      <c r="C409" s="1" t="s">
        <v>2591</v>
      </c>
      <c r="D409" s="1" t="s">
        <v>2592</v>
      </c>
      <c r="E409" s="1" t="s">
        <v>1690</v>
      </c>
      <c r="F409" s="1" t="s">
        <v>2593</v>
      </c>
      <c r="G409" s="1" t="s">
        <v>35</v>
      </c>
      <c r="H409" s="1" t="s">
        <v>27</v>
      </c>
      <c r="I409" s="1">
        <v>11</v>
      </c>
      <c r="J409" s="1" t="s">
        <v>22</v>
      </c>
      <c r="K409" s="1" t="s">
        <v>2594</v>
      </c>
      <c r="L409" s="1">
        <v>2015</v>
      </c>
      <c r="M409" s="1">
        <v>30</v>
      </c>
      <c r="N409" s="1" t="s">
        <v>2595</v>
      </c>
      <c r="O409" s="1">
        <v>15.660448000000001</v>
      </c>
      <c r="P409" s="1">
        <v>28.08</v>
      </c>
      <c r="Q409" s="3">
        <v>1.92</v>
      </c>
      <c r="R409" s="1">
        <v>1.0684</v>
      </c>
      <c r="S409" s="1">
        <v>72.945599999999999</v>
      </c>
      <c r="T409" s="1">
        <v>2.6970000000000001</v>
      </c>
    </row>
    <row r="410" spans="1:20">
      <c r="A410" s="1" t="s">
        <v>2596</v>
      </c>
      <c r="B410" s="1" t="s">
        <v>2597</v>
      </c>
      <c r="C410" s="1" t="s">
        <v>2598</v>
      </c>
      <c r="D410" s="1" t="s">
        <v>2599</v>
      </c>
      <c r="E410" s="1" t="s">
        <v>2600</v>
      </c>
      <c r="F410" s="1" t="s">
        <v>720</v>
      </c>
      <c r="G410" s="1" t="s">
        <v>35</v>
      </c>
      <c r="H410" s="1" t="s">
        <v>27</v>
      </c>
      <c r="I410" s="1">
        <v>21</v>
      </c>
      <c r="J410" s="1">
        <v>1</v>
      </c>
      <c r="K410" s="1" t="s">
        <v>22</v>
      </c>
      <c r="L410" s="1">
        <v>2021</v>
      </c>
      <c r="M410" s="1">
        <v>30</v>
      </c>
      <c r="N410" s="1" t="s">
        <v>2601</v>
      </c>
      <c r="O410" s="1">
        <v>7.7548719999999998</v>
      </c>
      <c r="P410" s="1">
        <v>11.69</v>
      </c>
      <c r="Q410" s="3">
        <v>3.87</v>
      </c>
      <c r="R410" s="1">
        <v>2.5653000000000001</v>
      </c>
      <c r="S410" s="1">
        <v>92.208299999999994</v>
      </c>
      <c r="T410" s="1">
        <v>3.847</v>
      </c>
    </row>
    <row r="411" spans="1:20">
      <c r="A411" s="1" t="s">
        <v>2602</v>
      </c>
      <c r="B411" s="1" t="s">
        <v>2603</v>
      </c>
      <c r="C411" s="1" t="s">
        <v>2604</v>
      </c>
      <c r="D411" s="1" t="s">
        <v>2605</v>
      </c>
      <c r="E411" s="1" t="s">
        <v>2606</v>
      </c>
      <c r="F411" s="1" t="s">
        <v>624</v>
      </c>
      <c r="G411" s="1" t="s">
        <v>105</v>
      </c>
      <c r="H411" s="1" t="s">
        <v>27</v>
      </c>
      <c r="I411" s="1">
        <v>107</v>
      </c>
      <c r="J411" s="1" t="s">
        <v>22</v>
      </c>
      <c r="K411" s="1" t="s">
        <v>2607</v>
      </c>
      <c r="L411" s="1">
        <v>2021</v>
      </c>
      <c r="M411" s="1">
        <v>30</v>
      </c>
      <c r="N411" s="1" t="s">
        <v>2608</v>
      </c>
      <c r="O411" s="1">
        <v>17.474575999999999</v>
      </c>
      <c r="P411" s="1">
        <v>11.96</v>
      </c>
      <c r="Q411" s="3">
        <v>1.72</v>
      </c>
      <c r="R411" s="1">
        <v>2.5078999999999998</v>
      </c>
      <c r="S411" s="1">
        <v>91.601799999999997</v>
      </c>
      <c r="T411" s="1">
        <v>6.7960000000000003</v>
      </c>
    </row>
    <row r="412" spans="1:20">
      <c r="A412" s="1" t="s">
        <v>2609</v>
      </c>
      <c r="B412" s="1" t="s">
        <v>2610</v>
      </c>
      <c r="C412" s="1" t="s">
        <v>22</v>
      </c>
      <c r="D412" s="1" t="s">
        <v>2611</v>
      </c>
      <c r="E412" s="1" t="s">
        <v>2612</v>
      </c>
      <c r="F412" s="1" t="s">
        <v>1510</v>
      </c>
      <c r="G412" s="1" t="s">
        <v>89</v>
      </c>
      <c r="H412" s="1" t="s">
        <v>27</v>
      </c>
      <c r="I412" s="1">
        <v>129</v>
      </c>
      <c r="J412" s="1" t="s">
        <v>22</v>
      </c>
      <c r="K412" s="1" t="s">
        <v>22</v>
      </c>
      <c r="L412" s="1">
        <v>2020</v>
      </c>
      <c r="M412" s="1">
        <v>30</v>
      </c>
      <c r="N412" s="1" t="s">
        <v>2613</v>
      </c>
      <c r="O412" s="1">
        <v>20.055015999999998</v>
      </c>
      <c r="P412" s="1">
        <v>21.03</v>
      </c>
      <c r="Q412" s="3">
        <v>1.5</v>
      </c>
      <c r="R412" s="1">
        <v>1.4266000000000001</v>
      </c>
      <c r="S412" s="1">
        <v>79.924800000000005</v>
      </c>
      <c r="T412" s="1">
        <v>4.641</v>
      </c>
    </row>
    <row r="413" spans="1:20">
      <c r="A413" s="1" t="s">
        <v>2614</v>
      </c>
      <c r="B413" s="1" t="s">
        <v>2615</v>
      </c>
      <c r="C413" s="1" t="s">
        <v>22</v>
      </c>
      <c r="D413" s="1" t="s">
        <v>2616</v>
      </c>
      <c r="E413" s="1" t="s">
        <v>2617</v>
      </c>
      <c r="F413" s="1" t="s">
        <v>885</v>
      </c>
      <c r="G413" s="1" t="s">
        <v>35</v>
      </c>
      <c r="H413" s="1" t="s">
        <v>27</v>
      </c>
      <c r="I413" s="1">
        <v>254</v>
      </c>
      <c r="J413" s="1" t="s">
        <v>22</v>
      </c>
      <c r="K413" s="1" t="s">
        <v>22</v>
      </c>
      <c r="L413" s="1">
        <v>2021</v>
      </c>
      <c r="M413" s="1">
        <v>29</v>
      </c>
      <c r="N413" s="1" t="s">
        <v>2618</v>
      </c>
      <c r="O413" s="1">
        <v>21.489621</v>
      </c>
      <c r="P413" s="1">
        <v>11.69</v>
      </c>
      <c r="Q413" s="3">
        <v>1.35</v>
      </c>
      <c r="R413" s="1">
        <v>2.4798</v>
      </c>
      <c r="S413" s="1">
        <v>91.724500000000006</v>
      </c>
      <c r="T413" s="1">
        <v>9.1359999999999992</v>
      </c>
    </row>
    <row r="414" spans="1:20">
      <c r="A414" s="1" t="s">
        <v>2619</v>
      </c>
      <c r="B414" s="1" t="s">
        <v>2620</v>
      </c>
      <c r="C414" s="1" t="s">
        <v>22</v>
      </c>
      <c r="D414" s="1" t="s">
        <v>2621</v>
      </c>
      <c r="E414" s="1" t="s">
        <v>2622</v>
      </c>
      <c r="F414" s="1" t="s">
        <v>2623</v>
      </c>
      <c r="G414" s="1" t="s">
        <v>26</v>
      </c>
      <c r="H414" s="1" t="s">
        <v>27</v>
      </c>
      <c r="I414" s="1">
        <v>228</v>
      </c>
      <c r="J414" s="1" t="s">
        <v>22</v>
      </c>
      <c r="K414" s="1" t="s">
        <v>22</v>
      </c>
      <c r="L414" s="1">
        <v>2020</v>
      </c>
      <c r="M414" s="1">
        <v>29</v>
      </c>
      <c r="N414" s="1" t="s">
        <v>2624</v>
      </c>
      <c r="O414" s="1">
        <v>23.719939</v>
      </c>
      <c r="P414" s="1">
        <v>15.93</v>
      </c>
      <c r="Q414" s="3">
        <v>1.22</v>
      </c>
      <c r="R414" s="1">
        <v>1.8202</v>
      </c>
      <c r="S414" s="1">
        <v>85.462699999999998</v>
      </c>
      <c r="T414" s="1">
        <v>5.8789999999999996</v>
      </c>
    </row>
    <row r="415" spans="1:20">
      <c r="A415" s="1" t="s">
        <v>2625</v>
      </c>
      <c r="B415" s="1" t="s">
        <v>2626</v>
      </c>
      <c r="C415" s="1" t="s">
        <v>2627</v>
      </c>
      <c r="D415" s="1" t="s">
        <v>2628</v>
      </c>
      <c r="E415" s="1" t="s">
        <v>2629</v>
      </c>
      <c r="F415" s="1" t="s">
        <v>2630</v>
      </c>
      <c r="G415" s="1" t="s">
        <v>305</v>
      </c>
      <c r="H415" s="1" t="s">
        <v>27</v>
      </c>
      <c r="I415" s="1">
        <v>121</v>
      </c>
      <c r="J415" s="1">
        <v>17</v>
      </c>
      <c r="K415" s="1" t="s">
        <v>22</v>
      </c>
      <c r="L415" s="1">
        <v>2018</v>
      </c>
      <c r="M415" s="1">
        <v>29</v>
      </c>
      <c r="N415" s="1" t="s">
        <v>2631</v>
      </c>
      <c r="O415" s="1">
        <v>48.185119</v>
      </c>
      <c r="P415" s="1">
        <v>17.399999999999999</v>
      </c>
      <c r="Q415" s="3">
        <v>0.6</v>
      </c>
      <c r="R415" s="1">
        <v>1.6665000000000001</v>
      </c>
      <c r="S415" s="1">
        <v>84.558999999999997</v>
      </c>
      <c r="T415" s="1">
        <v>9.2270000000000003</v>
      </c>
    </row>
    <row r="416" spans="1:20">
      <c r="A416" s="1" t="s">
        <v>2632</v>
      </c>
      <c r="B416" s="1" t="s">
        <v>2633</v>
      </c>
      <c r="C416" s="1" t="s">
        <v>22</v>
      </c>
      <c r="D416" s="1" t="s">
        <v>2634</v>
      </c>
      <c r="E416" s="1" t="s">
        <v>2635</v>
      </c>
      <c r="F416" s="1" t="s">
        <v>2636</v>
      </c>
      <c r="G416" s="1" t="s">
        <v>35</v>
      </c>
      <c r="H416" s="1" t="s">
        <v>27</v>
      </c>
      <c r="I416" s="1">
        <v>213</v>
      </c>
      <c r="J416" s="1" t="s">
        <v>22</v>
      </c>
      <c r="K416" s="1" t="s">
        <v>22</v>
      </c>
      <c r="L416" s="1">
        <v>2021</v>
      </c>
      <c r="M416" s="1">
        <v>29</v>
      </c>
      <c r="N416" s="1" t="s">
        <v>2637</v>
      </c>
      <c r="O416" s="1">
        <v>16.801034000000001</v>
      </c>
      <c r="P416" s="1">
        <v>11.69</v>
      </c>
      <c r="Q416" s="3">
        <v>1.73</v>
      </c>
      <c r="R416" s="1">
        <v>2.4798</v>
      </c>
      <c r="S416" s="1">
        <v>91.724500000000006</v>
      </c>
      <c r="T416" s="1">
        <v>8.1289999999999996</v>
      </c>
    </row>
    <row r="417" spans="1:20">
      <c r="A417" s="1" t="s">
        <v>2638</v>
      </c>
      <c r="B417" s="1" t="s">
        <v>2639</v>
      </c>
      <c r="C417" s="1" t="s">
        <v>2640</v>
      </c>
      <c r="D417" s="1" t="s">
        <v>2641</v>
      </c>
      <c r="E417" s="1" t="s">
        <v>2642</v>
      </c>
      <c r="F417" s="1" t="s">
        <v>2643</v>
      </c>
      <c r="G417" s="1" t="s">
        <v>35</v>
      </c>
      <c r="H417" s="1" t="s">
        <v>27</v>
      </c>
      <c r="I417" s="1">
        <v>144</v>
      </c>
      <c r="J417" s="1">
        <v>24</v>
      </c>
      <c r="K417" s="1" t="s">
        <v>2644</v>
      </c>
      <c r="L417" s="1">
        <v>2019</v>
      </c>
      <c r="M417" s="1">
        <v>29</v>
      </c>
      <c r="N417" s="1" t="s">
        <v>2645</v>
      </c>
      <c r="O417" s="1">
        <v>18.104980000000001</v>
      </c>
      <c r="P417" s="1">
        <v>19.63</v>
      </c>
      <c r="Q417" s="3">
        <v>1.6</v>
      </c>
      <c r="R417" s="1">
        <v>1.4777</v>
      </c>
      <c r="S417" s="1">
        <v>81.136600000000001</v>
      </c>
      <c r="T417" s="1">
        <v>3.9780000000000002</v>
      </c>
    </row>
    <row r="418" spans="1:20">
      <c r="A418" s="1" t="s">
        <v>2646</v>
      </c>
      <c r="B418" s="1" t="s">
        <v>2647</v>
      </c>
      <c r="C418" s="1" t="s">
        <v>22</v>
      </c>
      <c r="D418" s="1" t="s">
        <v>2648</v>
      </c>
      <c r="E418" s="1" t="s">
        <v>2649</v>
      </c>
      <c r="F418" s="1" t="s">
        <v>2650</v>
      </c>
      <c r="G418" s="1" t="s">
        <v>89</v>
      </c>
      <c r="H418" s="1" t="s">
        <v>27</v>
      </c>
      <c r="I418" s="1">
        <v>3</v>
      </c>
      <c r="J418" s="1">
        <v>1</v>
      </c>
      <c r="K418" s="1" t="s">
        <v>2651</v>
      </c>
      <c r="L418" s="1">
        <v>2020</v>
      </c>
      <c r="M418" s="1">
        <v>29</v>
      </c>
      <c r="N418" s="1" t="s">
        <v>2652</v>
      </c>
      <c r="O418" s="1">
        <v>20.515152</v>
      </c>
      <c r="P418" s="1">
        <v>21.03</v>
      </c>
      <c r="Q418" s="3">
        <v>1.41</v>
      </c>
      <c r="R418" s="1">
        <v>1.379</v>
      </c>
      <c r="S418" s="1">
        <v>78.984300000000005</v>
      </c>
      <c r="T418" s="1">
        <v>5.0970000000000004</v>
      </c>
    </row>
    <row r="419" spans="1:20">
      <c r="A419" s="1" t="s">
        <v>2653</v>
      </c>
      <c r="B419" s="1" t="s">
        <v>2654</v>
      </c>
      <c r="C419" s="1" t="s">
        <v>22</v>
      </c>
      <c r="D419" s="1" t="s">
        <v>2655</v>
      </c>
      <c r="E419" s="1" t="s">
        <v>2656</v>
      </c>
      <c r="F419" s="1" t="s">
        <v>906</v>
      </c>
      <c r="G419" s="1" t="s">
        <v>89</v>
      </c>
      <c r="H419" s="1" t="s">
        <v>27</v>
      </c>
      <c r="I419" s="1">
        <v>13</v>
      </c>
      <c r="J419" s="1" t="s">
        <v>22</v>
      </c>
      <c r="K419" s="1" t="s">
        <v>2657</v>
      </c>
      <c r="L419" s="1">
        <v>2021</v>
      </c>
      <c r="M419" s="1">
        <v>29</v>
      </c>
      <c r="N419" s="1" t="s">
        <v>2658</v>
      </c>
      <c r="O419" s="1">
        <v>14.231025000000001</v>
      </c>
      <c r="P419" s="1">
        <v>15.04</v>
      </c>
      <c r="Q419" s="3">
        <v>2.04</v>
      </c>
      <c r="R419" s="1">
        <v>1.9288000000000001</v>
      </c>
      <c r="S419" s="1">
        <v>86.950699999999998</v>
      </c>
      <c r="T419" s="1">
        <v>6.2670000000000003</v>
      </c>
    </row>
    <row r="420" spans="1:20">
      <c r="A420" s="1" t="s">
        <v>2659</v>
      </c>
      <c r="B420" s="1" t="s">
        <v>2660</v>
      </c>
      <c r="C420" s="1" t="s">
        <v>22</v>
      </c>
      <c r="D420" s="1" t="s">
        <v>2661</v>
      </c>
      <c r="E420" s="1" t="s">
        <v>2662</v>
      </c>
      <c r="F420" s="1" t="s">
        <v>118</v>
      </c>
      <c r="G420" s="1" t="s">
        <v>26</v>
      </c>
      <c r="H420" s="1" t="s">
        <v>27</v>
      </c>
      <c r="I420" s="1">
        <v>452</v>
      </c>
      <c r="J420" s="1" t="s">
        <v>22</v>
      </c>
      <c r="K420" s="1" t="s">
        <v>22</v>
      </c>
      <c r="L420" s="1">
        <v>2022</v>
      </c>
      <c r="M420" s="1">
        <v>29</v>
      </c>
      <c r="N420" s="1" t="s">
        <v>2663</v>
      </c>
      <c r="O420" s="1">
        <v>20.309939</v>
      </c>
      <c r="P420" s="1">
        <v>6.87</v>
      </c>
      <c r="Q420" s="3">
        <v>1.43</v>
      </c>
      <c r="R420" s="1">
        <v>4.2233000000000001</v>
      </c>
      <c r="S420" s="1">
        <v>96.528300000000002</v>
      </c>
      <c r="T420" s="1">
        <v>15.1</v>
      </c>
    </row>
    <row r="421" spans="1:20">
      <c r="A421" s="1" t="s">
        <v>2664</v>
      </c>
      <c r="B421" s="1" t="s">
        <v>2665</v>
      </c>
      <c r="C421" s="1" t="s">
        <v>22</v>
      </c>
      <c r="D421" s="1" t="s">
        <v>2666</v>
      </c>
      <c r="E421" s="1" t="s">
        <v>2667</v>
      </c>
      <c r="F421" s="1" t="s">
        <v>2668</v>
      </c>
      <c r="G421" s="1" t="s">
        <v>2669</v>
      </c>
      <c r="H421" s="1" t="s">
        <v>27</v>
      </c>
      <c r="I421" s="1">
        <v>177</v>
      </c>
      <c r="J421" s="1">
        <v>1</v>
      </c>
      <c r="K421" s="1" t="s">
        <v>2670</v>
      </c>
      <c r="L421" s="1">
        <v>2015</v>
      </c>
      <c r="M421" s="1">
        <v>29</v>
      </c>
      <c r="N421" s="1" t="s">
        <v>2671</v>
      </c>
      <c r="O421" s="1">
        <v>5.9037040000000003</v>
      </c>
      <c r="P421" s="1">
        <v>9.91</v>
      </c>
      <c r="Q421" s="3">
        <v>4.91</v>
      </c>
      <c r="R421" s="1">
        <v>2.9277000000000002</v>
      </c>
      <c r="S421" s="1">
        <v>92.918899999999994</v>
      </c>
      <c r="T421" s="1">
        <v>0.59699999999999998</v>
      </c>
    </row>
    <row r="422" spans="1:20">
      <c r="A422" s="1" t="s">
        <v>2672</v>
      </c>
      <c r="B422" s="1" t="s">
        <v>2673</v>
      </c>
      <c r="C422" s="1" t="s">
        <v>2674</v>
      </c>
      <c r="D422" s="1" t="s">
        <v>2675</v>
      </c>
      <c r="E422" s="1" t="s">
        <v>2600</v>
      </c>
      <c r="F422" s="1" t="s">
        <v>2046</v>
      </c>
      <c r="G422" s="1" t="s">
        <v>26</v>
      </c>
      <c r="H422" s="1" t="s">
        <v>27</v>
      </c>
      <c r="I422" s="1">
        <v>126</v>
      </c>
      <c r="J422" s="1" t="s">
        <v>22</v>
      </c>
      <c r="K422" s="1" t="s">
        <v>2676</v>
      </c>
      <c r="L422" s="1">
        <v>2021</v>
      </c>
      <c r="M422" s="1">
        <v>29</v>
      </c>
      <c r="N422" s="1" t="s">
        <v>2677</v>
      </c>
      <c r="O422" s="1">
        <v>18.209375000000001</v>
      </c>
      <c r="P422" s="1">
        <v>12</v>
      </c>
      <c r="Q422" s="3">
        <v>1.59</v>
      </c>
      <c r="R422" s="1">
        <v>2.4165000000000001</v>
      </c>
      <c r="S422" s="1">
        <v>90.454700000000003</v>
      </c>
      <c r="T422" s="1">
        <v>8.8160000000000007</v>
      </c>
    </row>
    <row r="423" spans="1:20">
      <c r="A423" s="1" t="s">
        <v>2678</v>
      </c>
      <c r="B423" s="1" t="s">
        <v>2679</v>
      </c>
      <c r="C423" s="1" t="s">
        <v>22</v>
      </c>
      <c r="D423" s="1" t="s">
        <v>2680</v>
      </c>
      <c r="E423" s="1" t="s">
        <v>2681</v>
      </c>
      <c r="F423" s="1" t="s">
        <v>932</v>
      </c>
      <c r="G423" s="1" t="s">
        <v>49</v>
      </c>
      <c r="H423" s="1" t="s">
        <v>27</v>
      </c>
      <c r="I423" s="1">
        <v>12</v>
      </c>
      <c r="J423" s="1">
        <v>2</v>
      </c>
      <c r="K423" s="1" t="s">
        <v>2682</v>
      </c>
      <c r="L423" s="1">
        <v>2018</v>
      </c>
      <c r="M423" s="1">
        <v>29</v>
      </c>
      <c r="N423" s="1" t="s">
        <v>2683</v>
      </c>
      <c r="O423" s="1">
        <v>22.084931999999998</v>
      </c>
      <c r="P423" s="1">
        <v>20.72</v>
      </c>
      <c r="Q423" s="3">
        <v>1.31</v>
      </c>
      <c r="R423" s="1">
        <v>1.3997999999999999</v>
      </c>
      <c r="S423" s="1">
        <v>81.414400000000001</v>
      </c>
      <c r="T423" s="1">
        <v>4.4630000000000001</v>
      </c>
    </row>
    <row r="424" spans="1:20">
      <c r="A424" s="1" t="s">
        <v>2684</v>
      </c>
      <c r="B424" s="1" t="s">
        <v>2685</v>
      </c>
      <c r="C424" s="1" t="s">
        <v>2686</v>
      </c>
      <c r="D424" s="1" t="s">
        <v>2687</v>
      </c>
      <c r="E424" s="1" t="s">
        <v>2688</v>
      </c>
      <c r="F424" s="1" t="s">
        <v>1111</v>
      </c>
      <c r="G424" s="1" t="s">
        <v>105</v>
      </c>
      <c r="H424" s="1" t="s">
        <v>27</v>
      </c>
      <c r="I424" s="1">
        <v>240</v>
      </c>
      <c r="J424" s="1" t="s">
        <v>22</v>
      </c>
      <c r="K424" s="1" t="s">
        <v>2689</v>
      </c>
      <c r="L424" s="1">
        <v>2018</v>
      </c>
      <c r="M424" s="1">
        <v>28</v>
      </c>
      <c r="N424" s="1" t="s">
        <v>2690</v>
      </c>
      <c r="O424" s="1">
        <v>46.192847</v>
      </c>
      <c r="P424" s="1">
        <v>24.69</v>
      </c>
      <c r="Q424" s="3">
        <v>0.61</v>
      </c>
      <c r="R424" s="1">
        <v>1.1338999999999999</v>
      </c>
      <c r="S424" s="1">
        <v>74.549800000000005</v>
      </c>
      <c r="T424" s="1">
        <v>5.7140000000000004</v>
      </c>
    </row>
    <row r="425" spans="1:20">
      <c r="A425" s="1" t="s">
        <v>2691</v>
      </c>
      <c r="B425" s="1" t="s">
        <v>2692</v>
      </c>
      <c r="C425" s="1" t="s">
        <v>22</v>
      </c>
      <c r="D425" s="1" t="s">
        <v>2693</v>
      </c>
      <c r="E425" s="1" t="s">
        <v>2694</v>
      </c>
      <c r="F425" s="1" t="s">
        <v>631</v>
      </c>
      <c r="G425" s="1" t="s">
        <v>35</v>
      </c>
      <c r="H425" s="1" t="s">
        <v>27</v>
      </c>
      <c r="I425" s="1">
        <v>324</v>
      </c>
      <c r="J425" s="1" t="s">
        <v>22</v>
      </c>
      <c r="K425" s="1" t="s">
        <v>22</v>
      </c>
      <c r="L425" s="1">
        <v>2019</v>
      </c>
      <c r="M425" s="1">
        <v>28</v>
      </c>
      <c r="N425" s="1" t="s">
        <v>2695</v>
      </c>
      <c r="O425" s="1">
        <v>29.454830999999999</v>
      </c>
      <c r="P425" s="1">
        <v>19.63</v>
      </c>
      <c r="Q425" s="3">
        <v>0.95</v>
      </c>
      <c r="R425" s="1">
        <v>1.4267000000000001</v>
      </c>
      <c r="S425" s="1">
        <v>80.225700000000003</v>
      </c>
      <c r="T425" s="1">
        <v>6.2149999999999999</v>
      </c>
    </row>
    <row r="426" spans="1:20">
      <c r="A426" s="1" t="s">
        <v>2696</v>
      </c>
      <c r="B426" s="1" t="s">
        <v>2697</v>
      </c>
      <c r="C426" s="1" t="s">
        <v>2698</v>
      </c>
      <c r="D426" s="1" t="s">
        <v>2699</v>
      </c>
      <c r="E426" s="1" t="s">
        <v>2700</v>
      </c>
      <c r="F426" s="1" t="s">
        <v>2701</v>
      </c>
      <c r="G426" s="1" t="s">
        <v>305</v>
      </c>
      <c r="H426" s="1" t="s">
        <v>106</v>
      </c>
      <c r="I426" s="1">
        <v>10</v>
      </c>
      <c r="J426" s="1">
        <v>7</v>
      </c>
      <c r="K426" s="1" t="s">
        <v>22</v>
      </c>
      <c r="L426" s="1">
        <v>2023</v>
      </c>
      <c r="M426" s="1">
        <v>28</v>
      </c>
      <c r="N426" s="1" t="s">
        <v>2702</v>
      </c>
      <c r="O426" s="1">
        <v>10.077273</v>
      </c>
      <c r="P426" s="1">
        <v>6.2</v>
      </c>
      <c r="Q426" s="3">
        <v>2.78</v>
      </c>
      <c r="R426" s="1">
        <v>4.5171999999999999</v>
      </c>
      <c r="S426" s="1">
        <v>96.072599999999994</v>
      </c>
      <c r="T426" s="1">
        <v>14.3</v>
      </c>
    </row>
    <row r="427" spans="1:20">
      <c r="A427" s="1" t="s">
        <v>2703</v>
      </c>
      <c r="B427" s="1" t="s">
        <v>2704</v>
      </c>
      <c r="C427" s="1" t="s">
        <v>22</v>
      </c>
      <c r="D427" s="1" t="s">
        <v>2705</v>
      </c>
      <c r="E427" s="1" t="s">
        <v>2706</v>
      </c>
      <c r="F427" s="1" t="s">
        <v>1772</v>
      </c>
      <c r="G427" s="1" t="s">
        <v>35</v>
      </c>
      <c r="H427" s="1" t="s">
        <v>27</v>
      </c>
      <c r="I427" s="1">
        <v>59</v>
      </c>
      <c r="J427" s="1">
        <v>26</v>
      </c>
      <c r="K427" s="1" t="s">
        <v>2707</v>
      </c>
      <c r="L427" s="1">
        <v>2020</v>
      </c>
      <c r="M427" s="1">
        <v>28</v>
      </c>
      <c r="N427" s="1" t="s">
        <v>2708</v>
      </c>
      <c r="O427" s="1">
        <v>14.228672</v>
      </c>
      <c r="P427" s="1">
        <v>16.14</v>
      </c>
      <c r="Q427" s="3">
        <v>1.97</v>
      </c>
      <c r="R427" s="1">
        <v>1.7346999999999999</v>
      </c>
      <c r="S427" s="1">
        <v>85.356499999999997</v>
      </c>
      <c r="T427" s="1">
        <v>3.7639999999999998</v>
      </c>
    </row>
    <row r="428" spans="1:20">
      <c r="A428" s="1" t="s">
        <v>2709</v>
      </c>
      <c r="B428" s="1" t="s">
        <v>2710</v>
      </c>
      <c r="C428" s="1" t="s">
        <v>22</v>
      </c>
      <c r="D428" s="1" t="s">
        <v>2711</v>
      </c>
      <c r="E428" s="1" t="s">
        <v>2712</v>
      </c>
      <c r="F428" s="1" t="s">
        <v>2713</v>
      </c>
      <c r="G428" s="1" t="s">
        <v>89</v>
      </c>
      <c r="H428" s="1" t="s">
        <v>27</v>
      </c>
      <c r="I428" s="1">
        <v>168</v>
      </c>
      <c r="J428" s="1" t="s">
        <v>22</v>
      </c>
      <c r="K428" s="1" t="s">
        <v>2714</v>
      </c>
      <c r="L428" s="1">
        <v>2018</v>
      </c>
      <c r="M428" s="1">
        <v>28</v>
      </c>
      <c r="N428" s="1" t="s">
        <v>2715</v>
      </c>
      <c r="O428" s="1">
        <v>37.214008</v>
      </c>
      <c r="P428" s="1">
        <v>29.51</v>
      </c>
      <c r="Q428" s="3">
        <v>0.75</v>
      </c>
      <c r="R428" s="1">
        <v>0.94869999999999999</v>
      </c>
      <c r="S428" s="1">
        <v>69.698599999999999</v>
      </c>
      <c r="T428" s="1">
        <v>4.0460000000000003</v>
      </c>
    </row>
    <row r="429" spans="1:20">
      <c r="A429" s="1" t="s">
        <v>2716</v>
      </c>
      <c r="B429" s="1" t="s">
        <v>2717</v>
      </c>
      <c r="C429" s="1" t="s">
        <v>22</v>
      </c>
      <c r="D429" s="1" t="s">
        <v>2718</v>
      </c>
      <c r="E429" s="1" t="s">
        <v>2719</v>
      </c>
      <c r="F429" s="1" t="s">
        <v>2720</v>
      </c>
      <c r="G429" s="1" t="s">
        <v>89</v>
      </c>
      <c r="H429" s="1" t="s">
        <v>27</v>
      </c>
      <c r="I429" s="1">
        <v>126</v>
      </c>
      <c r="J429" s="1" t="s">
        <v>22</v>
      </c>
      <c r="K429" s="1" t="s">
        <v>2721</v>
      </c>
      <c r="L429" s="1">
        <v>2017</v>
      </c>
      <c r="M429" s="1">
        <v>28</v>
      </c>
      <c r="N429" s="1" t="s">
        <v>2722</v>
      </c>
      <c r="O429" s="1">
        <v>20.156756999999999</v>
      </c>
      <c r="P429" s="1">
        <v>32.21</v>
      </c>
      <c r="Q429" s="3">
        <v>1.39</v>
      </c>
      <c r="R429" s="1">
        <v>0.86929999999999996</v>
      </c>
      <c r="S429" s="1">
        <v>67.309299999999993</v>
      </c>
      <c r="T429" s="1">
        <v>2.5299999999999998</v>
      </c>
    </row>
    <row r="430" spans="1:20">
      <c r="A430" s="1" t="s">
        <v>2723</v>
      </c>
      <c r="B430" s="1" t="s">
        <v>2724</v>
      </c>
      <c r="C430" s="1" t="s">
        <v>2725</v>
      </c>
      <c r="D430" s="1" t="s">
        <v>2726</v>
      </c>
      <c r="E430" s="1" t="s">
        <v>2727</v>
      </c>
      <c r="F430" s="1" t="s">
        <v>104</v>
      </c>
      <c r="G430" s="1" t="s">
        <v>105</v>
      </c>
      <c r="H430" s="1" t="s">
        <v>27</v>
      </c>
      <c r="I430" s="1">
        <v>726</v>
      </c>
      <c r="J430" s="1" t="s">
        <v>22</v>
      </c>
      <c r="K430" s="1" t="s">
        <v>22</v>
      </c>
      <c r="L430" s="1">
        <v>2020</v>
      </c>
      <c r="M430" s="1">
        <v>28</v>
      </c>
      <c r="N430" s="1" t="s">
        <v>2728</v>
      </c>
      <c r="O430" s="1">
        <v>33.681234000000003</v>
      </c>
      <c r="P430" s="1">
        <v>17.27</v>
      </c>
      <c r="Q430" s="3">
        <v>0.83</v>
      </c>
      <c r="R430" s="1">
        <v>1.6212</v>
      </c>
      <c r="S430" s="1">
        <v>84.005799999999994</v>
      </c>
      <c r="T430" s="1">
        <v>7.9630000000000001</v>
      </c>
    </row>
    <row r="431" spans="1:20">
      <c r="A431" s="1" t="s">
        <v>2729</v>
      </c>
      <c r="B431" s="1" t="s">
        <v>2730</v>
      </c>
      <c r="C431" s="1" t="s">
        <v>22</v>
      </c>
      <c r="D431" s="1" t="s">
        <v>2731</v>
      </c>
      <c r="E431" s="1" t="s">
        <v>1778</v>
      </c>
      <c r="F431" s="1" t="s">
        <v>2732</v>
      </c>
      <c r="G431" s="1" t="s">
        <v>541</v>
      </c>
      <c r="H431" s="1" t="s">
        <v>27</v>
      </c>
      <c r="I431" s="1">
        <v>75</v>
      </c>
      <c r="J431" s="1" t="s">
        <v>22</v>
      </c>
      <c r="K431" s="1" t="s">
        <v>2733</v>
      </c>
      <c r="L431" s="1">
        <v>2022</v>
      </c>
      <c r="M431" s="1">
        <v>28</v>
      </c>
      <c r="N431" s="1" t="s">
        <v>2734</v>
      </c>
      <c r="O431" s="1">
        <v>14.229571999999999</v>
      </c>
      <c r="P431" s="1">
        <v>5.43</v>
      </c>
      <c r="Q431" s="3">
        <v>1.97</v>
      </c>
      <c r="R431" s="1">
        <v>5.1524999999999999</v>
      </c>
      <c r="S431" s="1">
        <v>96.992999999999995</v>
      </c>
      <c r="T431" s="1">
        <v>6.5</v>
      </c>
    </row>
    <row r="432" spans="1:20">
      <c r="A432" s="1" t="s">
        <v>2735</v>
      </c>
      <c r="B432" s="1" t="s">
        <v>2736</v>
      </c>
      <c r="C432" s="1" t="s">
        <v>22</v>
      </c>
      <c r="D432" s="1" t="s">
        <v>2737</v>
      </c>
      <c r="E432" s="1" t="s">
        <v>2738</v>
      </c>
      <c r="F432" s="1" t="s">
        <v>2739</v>
      </c>
      <c r="G432" s="1" t="s">
        <v>305</v>
      </c>
      <c r="H432" s="1" t="s">
        <v>27</v>
      </c>
      <c r="I432" s="1">
        <v>125</v>
      </c>
      <c r="J432" s="1">
        <v>1</v>
      </c>
      <c r="K432" s="1" t="s">
        <v>2740</v>
      </c>
      <c r="L432" s="1">
        <v>2014</v>
      </c>
      <c r="M432" s="1">
        <v>28</v>
      </c>
      <c r="N432" s="1" t="s">
        <v>2741</v>
      </c>
      <c r="O432" s="1">
        <v>8.9426670000000001</v>
      </c>
      <c r="P432" s="1">
        <v>23.09</v>
      </c>
      <c r="Q432" s="3">
        <v>3.13</v>
      </c>
      <c r="R432" s="1">
        <v>1.2124999999999999</v>
      </c>
      <c r="S432" s="1">
        <v>78.320599999999999</v>
      </c>
      <c r="T432" s="1">
        <v>0.67700000000000005</v>
      </c>
    </row>
    <row r="433" spans="1:20">
      <c r="A433" s="1" t="s">
        <v>2742</v>
      </c>
      <c r="B433" s="1" t="s">
        <v>2743</v>
      </c>
      <c r="C433" s="1" t="s">
        <v>22</v>
      </c>
      <c r="D433" s="1" t="s">
        <v>2744</v>
      </c>
      <c r="E433" s="1" t="s">
        <v>2745</v>
      </c>
      <c r="F433" s="1" t="s">
        <v>2746</v>
      </c>
      <c r="G433" s="1" t="s">
        <v>49</v>
      </c>
      <c r="H433" s="1" t="s">
        <v>27</v>
      </c>
      <c r="I433" s="1">
        <v>8</v>
      </c>
      <c r="J433" s="1">
        <v>4</v>
      </c>
      <c r="K433" s="1" t="s">
        <v>2747</v>
      </c>
      <c r="L433" s="1">
        <v>2020</v>
      </c>
      <c r="M433" s="1">
        <v>28</v>
      </c>
      <c r="N433" s="1" t="s">
        <v>2748</v>
      </c>
      <c r="O433" s="1">
        <v>18.979797999999999</v>
      </c>
      <c r="P433" s="1">
        <v>17.03</v>
      </c>
      <c r="Q433" s="3">
        <v>1.48</v>
      </c>
      <c r="R433" s="1">
        <v>1.6445000000000001</v>
      </c>
      <c r="S433" s="1">
        <v>85.103899999999996</v>
      </c>
      <c r="T433" s="1">
        <v>5.9379999999999997</v>
      </c>
    </row>
    <row r="434" spans="1:20">
      <c r="A434" s="1" t="s">
        <v>2749</v>
      </c>
      <c r="B434" s="1" t="s">
        <v>2750</v>
      </c>
      <c r="C434" s="1" t="s">
        <v>2751</v>
      </c>
      <c r="D434" s="1" t="s">
        <v>2752</v>
      </c>
      <c r="E434" s="1" t="s">
        <v>2753</v>
      </c>
      <c r="F434" s="1" t="s">
        <v>1285</v>
      </c>
      <c r="G434" s="1" t="s">
        <v>89</v>
      </c>
      <c r="H434" s="1" t="s">
        <v>27</v>
      </c>
      <c r="I434" s="1">
        <v>13</v>
      </c>
      <c r="J434" s="1">
        <v>42</v>
      </c>
      <c r="K434" s="1" t="s">
        <v>2754</v>
      </c>
      <c r="L434" s="1">
        <v>2021</v>
      </c>
      <c r="M434" s="1">
        <v>27</v>
      </c>
      <c r="N434" s="1" t="s">
        <v>2755</v>
      </c>
      <c r="O434" s="1">
        <v>22.5899</v>
      </c>
      <c r="P434" s="1">
        <v>15.04</v>
      </c>
      <c r="Q434" s="3">
        <v>1.2</v>
      </c>
      <c r="R434" s="1">
        <v>1.7958000000000001</v>
      </c>
      <c r="S434" s="1">
        <v>85.393299999999996</v>
      </c>
      <c r="T434" s="1">
        <v>10.382999999999999</v>
      </c>
    </row>
    <row r="435" spans="1:20">
      <c r="A435" s="1" t="s">
        <v>2756</v>
      </c>
      <c r="B435" s="1" t="s">
        <v>2757</v>
      </c>
      <c r="C435" s="1" t="s">
        <v>22</v>
      </c>
      <c r="D435" s="1" t="s">
        <v>2758</v>
      </c>
      <c r="E435" s="1" t="s">
        <v>2759</v>
      </c>
      <c r="F435" s="1" t="s">
        <v>25</v>
      </c>
      <c r="G435" s="1" t="s">
        <v>26</v>
      </c>
      <c r="H435" s="1" t="s">
        <v>27</v>
      </c>
      <c r="I435" s="1">
        <v>7</v>
      </c>
      <c r="J435" s="1" t="s">
        <v>22</v>
      </c>
      <c r="K435" s="1" t="s">
        <v>2760</v>
      </c>
      <c r="L435" s="1">
        <v>2019</v>
      </c>
      <c r="M435" s="1">
        <v>27</v>
      </c>
      <c r="N435" s="1" t="s">
        <v>2761</v>
      </c>
      <c r="O435" s="1">
        <v>16.095336</v>
      </c>
      <c r="P435" s="1">
        <v>18.559999999999999</v>
      </c>
      <c r="Q435" s="3">
        <v>1.68</v>
      </c>
      <c r="R435" s="1">
        <v>1.4550000000000001</v>
      </c>
      <c r="S435" s="1">
        <v>80.246200000000002</v>
      </c>
      <c r="T435" s="1">
        <v>3.7450000000000001</v>
      </c>
    </row>
    <row r="436" spans="1:20">
      <c r="A436" s="1" t="s">
        <v>2762</v>
      </c>
      <c r="B436" s="1" t="s">
        <v>2763</v>
      </c>
      <c r="C436" s="1" t="s">
        <v>22</v>
      </c>
      <c r="D436" s="1" t="s">
        <v>2764</v>
      </c>
      <c r="E436" s="1" t="s">
        <v>2765</v>
      </c>
      <c r="F436" s="1" t="s">
        <v>455</v>
      </c>
      <c r="G436" s="1" t="s">
        <v>49</v>
      </c>
      <c r="H436" s="1" t="s">
        <v>27</v>
      </c>
      <c r="I436" s="1">
        <v>57</v>
      </c>
      <c r="J436" s="1">
        <v>2</v>
      </c>
      <c r="K436" s="1" t="s">
        <v>2766</v>
      </c>
      <c r="L436" s="1">
        <v>2019</v>
      </c>
      <c r="M436" s="1">
        <v>27</v>
      </c>
      <c r="N436" s="1" t="s">
        <v>2767</v>
      </c>
      <c r="O436" s="1">
        <v>35.862558999999997</v>
      </c>
      <c r="P436" s="1">
        <v>18.86</v>
      </c>
      <c r="Q436" s="3">
        <v>0.75</v>
      </c>
      <c r="R436" s="1">
        <v>1.4313</v>
      </c>
      <c r="S436" s="1">
        <v>82.471800000000002</v>
      </c>
      <c r="T436" s="1">
        <v>11.052</v>
      </c>
    </row>
    <row r="437" spans="1:20">
      <c r="A437" s="1" t="s">
        <v>2768</v>
      </c>
      <c r="B437" s="1" t="s">
        <v>2769</v>
      </c>
      <c r="C437" s="1" t="s">
        <v>22</v>
      </c>
      <c r="D437" s="1" t="s">
        <v>2770</v>
      </c>
      <c r="E437" s="1" t="s">
        <v>2771</v>
      </c>
      <c r="F437" s="1" t="s">
        <v>2772</v>
      </c>
      <c r="G437" s="1" t="s">
        <v>89</v>
      </c>
      <c r="H437" s="1" t="s">
        <v>27</v>
      </c>
      <c r="I437" s="1">
        <v>3</v>
      </c>
      <c r="J437" s="1">
        <v>10</v>
      </c>
      <c r="K437" s="1" t="s">
        <v>2773</v>
      </c>
      <c r="L437" s="1">
        <v>2021</v>
      </c>
      <c r="M437" s="1">
        <v>27</v>
      </c>
      <c r="N437" s="1" t="s">
        <v>2774</v>
      </c>
      <c r="O437" s="1">
        <v>11.869369000000001</v>
      </c>
      <c r="P437" s="1">
        <v>15.04</v>
      </c>
      <c r="Q437" s="3">
        <v>2.27</v>
      </c>
      <c r="R437" s="1">
        <v>1.7958000000000001</v>
      </c>
      <c r="S437" s="1">
        <v>85.393299999999996</v>
      </c>
      <c r="T437" s="1">
        <v>4.8550000000000004</v>
      </c>
    </row>
    <row r="438" spans="1:20">
      <c r="A438" s="1" t="s">
        <v>2775</v>
      </c>
      <c r="B438" s="1" t="s">
        <v>2776</v>
      </c>
      <c r="C438" s="1" t="s">
        <v>22</v>
      </c>
      <c r="D438" s="1" t="s">
        <v>2777</v>
      </c>
      <c r="E438" s="1" t="s">
        <v>2778</v>
      </c>
      <c r="F438" s="1" t="s">
        <v>227</v>
      </c>
      <c r="G438" s="1" t="s">
        <v>89</v>
      </c>
      <c r="H438" s="1" t="s">
        <v>27</v>
      </c>
      <c r="I438" s="1">
        <v>481</v>
      </c>
      <c r="J438" s="1" t="s">
        <v>22</v>
      </c>
      <c r="K438" s="1" t="s">
        <v>2779</v>
      </c>
      <c r="L438" s="1">
        <v>2019</v>
      </c>
      <c r="M438" s="1">
        <v>27</v>
      </c>
      <c r="N438" s="1" t="s">
        <v>2780</v>
      </c>
      <c r="O438" s="1">
        <v>29.868357</v>
      </c>
      <c r="P438" s="1">
        <v>25.14</v>
      </c>
      <c r="Q438" s="3">
        <v>0.9</v>
      </c>
      <c r="R438" s="1">
        <v>1.0738000000000001</v>
      </c>
      <c r="S438" s="1">
        <v>72.28</v>
      </c>
      <c r="T438" s="1">
        <v>6.1820000000000004</v>
      </c>
    </row>
    <row r="439" spans="1:20">
      <c r="A439" s="1" t="s">
        <v>2781</v>
      </c>
      <c r="B439" s="1" t="s">
        <v>2782</v>
      </c>
      <c r="C439" s="1" t="s">
        <v>22</v>
      </c>
      <c r="D439" s="1" t="s">
        <v>2783</v>
      </c>
      <c r="E439" s="1" t="s">
        <v>2784</v>
      </c>
      <c r="F439" s="1" t="s">
        <v>2785</v>
      </c>
      <c r="G439" s="1" t="s">
        <v>26</v>
      </c>
      <c r="H439" s="1" t="s">
        <v>27</v>
      </c>
      <c r="I439" s="1">
        <v>8</v>
      </c>
      <c r="J439" s="1">
        <v>5</v>
      </c>
      <c r="K439" s="1" t="s">
        <v>22</v>
      </c>
      <c r="L439" s="1">
        <v>2020</v>
      </c>
      <c r="M439" s="1">
        <v>27</v>
      </c>
      <c r="N439" s="1" t="s">
        <v>2786</v>
      </c>
      <c r="O439" s="1">
        <v>25.013929999999998</v>
      </c>
      <c r="P439" s="1">
        <v>15.93</v>
      </c>
      <c r="Q439" s="3">
        <v>1.08</v>
      </c>
      <c r="R439" s="1">
        <v>1.6947000000000001</v>
      </c>
      <c r="S439" s="1">
        <v>83.846800000000002</v>
      </c>
      <c r="T439" s="1">
        <v>5.9089999999999998</v>
      </c>
    </row>
    <row r="440" spans="1:20">
      <c r="A440" s="1" t="s">
        <v>2787</v>
      </c>
      <c r="B440" s="1" t="s">
        <v>2788</v>
      </c>
      <c r="C440" s="1" t="s">
        <v>22</v>
      </c>
      <c r="D440" s="1" t="s">
        <v>2789</v>
      </c>
      <c r="E440" s="1" t="s">
        <v>2790</v>
      </c>
      <c r="F440" s="1" t="s">
        <v>631</v>
      </c>
      <c r="G440" s="1" t="s">
        <v>35</v>
      </c>
      <c r="H440" s="1" t="s">
        <v>27</v>
      </c>
      <c r="I440" s="1">
        <v>383</v>
      </c>
      <c r="J440" s="1" t="s">
        <v>22</v>
      </c>
      <c r="K440" s="1" t="s">
        <v>22</v>
      </c>
      <c r="L440" s="1">
        <v>2021</v>
      </c>
      <c r="M440" s="1">
        <v>27</v>
      </c>
      <c r="N440" s="1" t="s">
        <v>2791</v>
      </c>
      <c r="O440" s="1">
        <v>15.482436</v>
      </c>
      <c r="P440" s="1">
        <v>11.69</v>
      </c>
      <c r="Q440" s="3">
        <v>1.74</v>
      </c>
      <c r="R440" s="1">
        <v>2.3088000000000002</v>
      </c>
      <c r="S440" s="1">
        <v>90.61</v>
      </c>
      <c r="T440" s="1">
        <v>7.3360000000000003</v>
      </c>
    </row>
    <row r="441" spans="1:20">
      <c r="A441" s="1" t="s">
        <v>2792</v>
      </c>
      <c r="B441" s="1" t="s">
        <v>2793</v>
      </c>
      <c r="C441" s="1" t="s">
        <v>2794</v>
      </c>
      <c r="D441" s="1" t="s">
        <v>2795</v>
      </c>
      <c r="E441" s="1" t="s">
        <v>2796</v>
      </c>
      <c r="F441" s="1" t="s">
        <v>638</v>
      </c>
      <c r="G441" s="1" t="s">
        <v>35</v>
      </c>
      <c r="H441" s="1" t="s">
        <v>27</v>
      </c>
      <c r="I441" s="1">
        <v>610</v>
      </c>
      <c r="J441" s="1" t="s">
        <v>22</v>
      </c>
      <c r="K441" s="1" t="s">
        <v>2797</v>
      </c>
      <c r="L441" s="1">
        <v>2021</v>
      </c>
      <c r="M441" s="1">
        <v>27</v>
      </c>
      <c r="N441" s="1" t="s">
        <v>2798</v>
      </c>
      <c r="O441" s="1">
        <v>27.478639000000001</v>
      </c>
      <c r="P441" s="1">
        <v>11.69</v>
      </c>
      <c r="Q441" s="3">
        <v>0.98</v>
      </c>
      <c r="R441" s="1">
        <v>2.3088000000000002</v>
      </c>
      <c r="S441" s="1">
        <v>90.61</v>
      </c>
      <c r="T441" s="1">
        <v>9.9649999999999999</v>
      </c>
    </row>
    <row r="442" spans="1:20">
      <c r="A442" s="1" t="s">
        <v>2799</v>
      </c>
      <c r="B442" s="1" t="s">
        <v>2800</v>
      </c>
      <c r="C442" s="1" t="s">
        <v>22</v>
      </c>
      <c r="D442" s="1" t="s">
        <v>2801</v>
      </c>
      <c r="E442" s="1" t="s">
        <v>2802</v>
      </c>
      <c r="F442" s="1" t="s">
        <v>506</v>
      </c>
      <c r="G442" s="1" t="s">
        <v>26</v>
      </c>
      <c r="H442" s="1" t="s">
        <v>27</v>
      </c>
      <c r="I442" s="1">
        <v>44</v>
      </c>
      <c r="J442" s="1">
        <v>12</v>
      </c>
      <c r="K442" s="1" t="s">
        <v>2803</v>
      </c>
      <c r="L442" s="1">
        <v>2019</v>
      </c>
      <c r="M442" s="1">
        <v>27</v>
      </c>
      <c r="N442" s="1" t="s">
        <v>2804</v>
      </c>
      <c r="O442" s="1">
        <v>26.433451999999999</v>
      </c>
      <c r="P442" s="1">
        <v>18.559999999999999</v>
      </c>
      <c r="Q442" s="3">
        <v>1.02</v>
      </c>
      <c r="R442" s="1">
        <v>1.4550000000000001</v>
      </c>
      <c r="S442" s="1">
        <v>80.246200000000002</v>
      </c>
      <c r="T442" s="1">
        <v>4.9390000000000001</v>
      </c>
    </row>
    <row r="443" spans="1:20">
      <c r="A443" s="1" t="s">
        <v>2805</v>
      </c>
      <c r="B443" s="1" t="s">
        <v>2806</v>
      </c>
      <c r="C443" s="1" t="s">
        <v>2807</v>
      </c>
      <c r="D443" s="1" t="s">
        <v>2808</v>
      </c>
      <c r="E443" s="1" t="s">
        <v>2809</v>
      </c>
      <c r="F443" s="1" t="s">
        <v>481</v>
      </c>
      <c r="G443" s="1" t="s">
        <v>105</v>
      </c>
      <c r="H443" s="1" t="s">
        <v>27</v>
      </c>
      <c r="I443" s="1">
        <v>185</v>
      </c>
      <c r="J443" s="1" t="s">
        <v>22</v>
      </c>
      <c r="K443" s="1" t="s">
        <v>22</v>
      </c>
      <c r="L443" s="1">
        <v>2020</v>
      </c>
      <c r="M443" s="1">
        <v>27</v>
      </c>
      <c r="N443" s="1" t="s">
        <v>2810</v>
      </c>
      <c r="O443" s="1">
        <v>41.507677999999999</v>
      </c>
      <c r="P443" s="1">
        <v>17.27</v>
      </c>
      <c r="Q443" s="3">
        <v>0.65</v>
      </c>
      <c r="R443" s="1">
        <v>1.5632999999999999</v>
      </c>
      <c r="S443" s="1">
        <v>83.156499999999994</v>
      </c>
      <c r="T443" s="1">
        <v>11.236000000000001</v>
      </c>
    </row>
    <row r="444" spans="1:20">
      <c r="A444" s="1" t="s">
        <v>2811</v>
      </c>
      <c r="B444" s="1" t="s">
        <v>2812</v>
      </c>
      <c r="C444" s="1" t="s">
        <v>22</v>
      </c>
      <c r="D444" s="1" t="s">
        <v>2813</v>
      </c>
      <c r="E444" s="1" t="s">
        <v>2814</v>
      </c>
      <c r="F444" s="1" t="s">
        <v>2815</v>
      </c>
      <c r="G444" s="1" t="s">
        <v>541</v>
      </c>
      <c r="H444" s="1" t="s">
        <v>27</v>
      </c>
      <c r="I444" s="1">
        <v>26</v>
      </c>
      <c r="J444" s="1">
        <v>1</v>
      </c>
      <c r="K444" s="1" t="s">
        <v>2816</v>
      </c>
      <c r="L444" s="1">
        <v>2019</v>
      </c>
      <c r="M444" s="1">
        <v>27</v>
      </c>
      <c r="N444" s="1" t="s">
        <v>2817</v>
      </c>
      <c r="O444" s="1">
        <v>5.8888889999999998</v>
      </c>
      <c r="P444" s="1">
        <v>15.62</v>
      </c>
      <c r="Q444" s="3">
        <v>4.58</v>
      </c>
      <c r="R444" s="1">
        <v>1.7283999999999999</v>
      </c>
      <c r="S444" s="1">
        <v>84.632999999999996</v>
      </c>
      <c r="T444" s="1">
        <v>0.94899999999999995</v>
      </c>
    </row>
    <row r="445" spans="1:20">
      <c r="A445" s="1" t="s">
        <v>2818</v>
      </c>
      <c r="B445" s="1" t="s">
        <v>2819</v>
      </c>
      <c r="C445" s="1" t="s">
        <v>22</v>
      </c>
      <c r="D445" s="1" t="s">
        <v>2820</v>
      </c>
      <c r="E445" s="1" t="s">
        <v>2821</v>
      </c>
      <c r="F445" s="1" t="s">
        <v>846</v>
      </c>
      <c r="G445" s="1" t="s">
        <v>35</v>
      </c>
      <c r="H445" s="1" t="s">
        <v>27</v>
      </c>
      <c r="I445" s="1">
        <v>325</v>
      </c>
      <c r="J445" s="1" t="s">
        <v>22</v>
      </c>
      <c r="K445" s="1" t="s">
        <v>22</v>
      </c>
      <c r="L445" s="1">
        <v>2020</v>
      </c>
      <c r="M445" s="1">
        <v>27</v>
      </c>
      <c r="N445" s="1" t="s">
        <v>2822</v>
      </c>
      <c r="O445" s="1">
        <v>29.961938</v>
      </c>
      <c r="P445" s="1">
        <v>16.14</v>
      </c>
      <c r="Q445" s="3">
        <v>0.9</v>
      </c>
      <c r="R445" s="1">
        <v>1.6727000000000001</v>
      </c>
      <c r="S445" s="1">
        <v>84.513099999999994</v>
      </c>
      <c r="T445" s="1">
        <v>7.46</v>
      </c>
    </row>
    <row r="446" spans="1:20">
      <c r="A446" s="1" t="s">
        <v>2823</v>
      </c>
      <c r="B446" s="1" t="s">
        <v>2824</v>
      </c>
      <c r="C446" s="1" t="s">
        <v>2825</v>
      </c>
      <c r="D446" s="1" t="s">
        <v>2826</v>
      </c>
      <c r="E446" s="1" t="s">
        <v>2827</v>
      </c>
      <c r="F446" s="1" t="s">
        <v>2013</v>
      </c>
      <c r="G446" s="1" t="s">
        <v>35</v>
      </c>
      <c r="H446" s="1" t="s">
        <v>27</v>
      </c>
      <c r="I446" s="1">
        <v>79</v>
      </c>
      <c r="J446" s="1">
        <v>5</v>
      </c>
      <c r="K446" s="1" t="s">
        <v>2828</v>
      </c>
      <c r="L446" s="1">
        <v>2014</v>
      </c>
      <c r="M446" s="1">
        <v>27</v>
      </c>
      <c r="N446" s="1" t="s">
        <v>2829</v>
      </c>
      <c r="O446" s="1">
        <v>34.317459999999997</v>
      </c>
      <c r="P446" s="1">
        <v>28.95</v>
      </c>
      <c r="Q446" s="3">
        <v>0.79</v>
      </c>
      <c r="R446" s="1">
        <v>0.93259999999999998</v>
      </c>
      <c r="S446" s="1">
        <v>68.220299999999995</v>
      </c>
      <c r="T446" s="1">
        <v>4.7210000000000001</v>
      </c>
    </row>
    <row r="447" spans="1:20">
      <c r="A447" s="1" t="s">
        <v>2830</v>
      </c>
      <c r="B447" s="1" t="s">
        <v>2831</v>
      </c>
      <c r="C447" s="1" t="s">
        <v>22</v>
      </c>
      <c r="D447" s="1" t="s">
        <v>2832</v>
      </c>
      <c r="E447" s="1" t="s">
        <v>2833</v>
      </c>
      <c r="F447" s="1" t="s">
        <v>506</v>
      </c>
      <c r="G447" s="1" t="s">
        <v>26</v>
      </c>
      <c r="H447" s="1" t="s">
        <v>27</v>
      </c>
      <c r="I447" s="1">
        <v>46</v>
      </c>
      <c r="J447" s="1">
        <v>52</v>
      </c>
      <c r="K447" s="1" t="s">
        <v>2834</v>
      </c>
      <c r="L447" s="1">
        <v>2021</v>
      </c>
      <c r="M447" s="1">
        <v>27</v>
      </c>
      <c r="N447" s="1" t="s">
        <v>2835</v>
      </c>
      <c r="O447" s="1">
        <v>18.608516000000002</v>
      </c>
      <c r="P447" s="1">
        <v>12</v>
      </c>
      <c r="Q447" s="3">
        <v>1.45</v>
      </c>
      <c r="R447" s="1">
        <v>2.2498</v>
      </c>
      <c r="S447" s="1">
        <v>89.286000000000001</v>
      </c>
      <c r="T447" s="1">
        <v>7.1390000000000002</v>
      </c>
    </row>
    <row r="448" spans="1:20">
      <c r="A448" s="1" t="s">
        <v>2836</v>
      </c>
      <c r="B448" s="1" t="s">
        <v>2837</v>
      </c>
      <c r="C448" s="1" t="s">
        <v>2838</v>
      </c>
      <c r="D448" s="1" t="s">
        <v>2839</v>
      </c>
      <c r="E448" s="1" t="s">
        <v>2840</v>
      </c>
      <c r="F448" s="1" t="s">
        <v>2841</v>
      </c>
      <c r="G448" s="1" t="s">
        <v>105</v>
      </c>
      <c r="H448" s="1" t="s">
        <v>27</v>
      </c>
      <c r="I448" s="1">
        <v>186</v>
      </c>
      <c r="J448" s="1" t="s">
        <v>22</v>
      </c>
      <c r="K448" s="1" t="s">
        <v>22</v>
      </c>
      <c r="L448" s="1">
        <v>2020</v>
      </c>
      <c r="M448" s="1">
        <v>27</v>
      </c>
      <c r="N448" s="1" t="s">
        <v>2842</v>
      </c>
      <c r="O448" s="1">
        <v>24.348673000000002</v>
      </c>
      <c r="P448" s="1">
        <v>17.27</v>
      </c>
      <c r="Q448" s="3">
        <v>1.1100000000000001</v>
      </c>
      <c r="R448" s="1">
        <v>1.5632999999999999</v>
      </c>
      <c r="S448" s="1">
        <v>83.156499999999994</v>
      </c>
      <c r="T448" s="1">
        <v>6.4980000000000002</v>
      </c>
    </row>
    <row r="449" spans="1:20">
      <c r="A449" s="1" t="s">
        <v>2843</v>
      </c>
      <c r="B449" s="1" t="s">
        <v>2844</v>
      </c>
      <c r="C449" s="1" t="s">
        <v>2845</v>
      </c>
      <c r="D449" s="1" t="s">
        <v>2846</v>
      </c>
      <c r="E449" s="1" t="s">
        <v>2847</v>
      </c>
      <c r="F449" s="1" t="s">
        <v>1285</v>
      </c>
      <c r="G449" s="1" t="s">
        <v>89</v>
      </c>
      <c r="H449" s="1" t="s">
        <v>27</v>
      </c>
      <c r="I449" s="1">
        <v>12</v>
      </c>
      <c r="J449" s="1">
        <v>26</v>
      </c>
      <c r="K449" s="1" t="s">
        <v>2848</v>
      </c>
      <c r="L449" s="1">
        <v>2020</v>
      </c>
      <c r="M449" s="1">
        <v>26</v>
      </c>
      <c r="N449" s="1" t="s">
        <v>2849</v>
      </c>
      <c r="O449" s="1">
        <v>34.091991</v>
      </c>
      <c r="P449" s="1">
        <v>21.03</v>
      </c>
      <c r="Q449" s="3">
        <v>0.76</v>
      </c>
      <c r="R449" s="1">
        <v>1.2363999999999999</v>
      </c>
      <c r="S449" s="1">
        <v>75.900000000000006</v>
      </c>
      <c r="T449" s="1">
        <v>9.2289999999999992</v>
      </c>
    </row>
    <row r="450" spans="1:20">
      <c r="A450" s="1" t="s">
        <v>2850</v>
      </c>
      <c r="B450" s="1" t="s">
        <v>2851</v>
      </c>
      <c r="C450" s="1" t="s">
        <v>2852</v>
      </c>
      <c r="D450" s="1" t="s">
        <v>2853</v>
      </c>
      <c r="E450" s="1" t="s">
        <v>2854</v>
      </c>
      <c r="F450" s="1" t="s">
        <v>1436</v>
      </c>
      <c r="G450" s="1" t="s">
        <v>35</v>
      </c>
      <c r="H450" s="1" t="s">
        <v>27</v>
      </c>
      <c r="I450" s="1">
        <v>55</v>
      </c>
      <c r="J450" s="1">
        <v>18</v>
      </c>
      <c r="K450" s="1" t="s">
        <v>2855</v>
      </c>
      <c r="L450" s="1">
        <v>2019</v>
      </c>
      <c r="M450" s="1">
        <v>26</v>
      </c>
      <c r="N450" s="1" t="s">
        <v>2856</v>
      </c>
      <c r="O450" s="1">
        <v>23.844487000000001</v>
      </c>
      <c r="P450" s="1">
        <v>19.63</v>
      </c>
      <c r="Q450" s="3">
        <v>1.0900000000000001</v>
      </c>
      <c r="R450" s="1">
        <v>1.3248</v>
      </c>
      <c r="S450" s="1">
        <v>78.046700000000001</v>
      </c>
      <c r="T450" s="1">
        <v>5.9960000000000004</v>
      </c>
    </row>
    <row r="451" spans="1:20">
      <c r="A451" s="1" t="s">
        <v>2857</v>
      </c>
      <c r="B451" s="1" t="s">
        <v>2858</v>
      </c>
      <c r="C451" s="1" t="s">
        <v>22</v>
      </c>
      <c r="D451" s="1" t="s">
        <v>2859</v>
      </c>
      <c r="E451" s="1" t="s">
        <v>2860</v>
      </c>
      <c r="F451" s="1" t="s">
        <v>2861</v>
      </c>
      <c r="G451" s="1" t="s">
        <v>35</v>
      </c>
      <c r="H451" s="1" t="s">
        <v>27</v>
      </c>
      <c r="I451" s="1">
        <v>56</v>
      </c>
      <c r="J451" s="1">
        <v>5</v>
      </c>
      <c r="K451" s="1" t="s">
        <v>2862</v>
      </c>
      <c r="L451" s="1">
        <v>2020</v>
      </c>
      <c r="M451" s="1">
        <v>26</v>
      </c>
      <c r="N451" s="1" t="s">
        <v>2863</v>
      </c>
      <c r="O451" s="1">
        <v>9.0979829999999993</v>
      </c>
      <c r="P451" s="1">
        <v>16.14</v>
      </c>
      <c r="Q451" s="3">
        <v>2.86</v>
      </c>
      <c r="R451" s="1">
        <v>1.6108</v>
      </c>
      <c r="S451" s="1">
        <v>83.604900000000001</v>
      </c>
      <c r="T451" s="1">
        <v>2.4750000000000001</v>
      </c>
    </row>
    <row r="452" spans="1:20">
      <c r="A452" s="1" t="s">
        <v>2864</v>
      </c>
      <c r="B452" s="1" t="s">
        <v>2865</v>
      </c>
      <c r="C452" s="1" t="s">
        <v>22</v>
      </c>
      <c r="D452" s="1" t="s">
        <v>2866</v>
      </c>
      <c r="E452" s="1" t="s">
        <v>2867</v>
      </c>
      <c r="F452" s="1" t="s">
        <v>2868</v>
      </c>
      <c r="G452" s="1" t="s">
        <v>35</v>
      </c>
      <c r="H452" s="1" t="s">
        <v>27</v>
      </c>
      <c r="I452" s="1">
        <v>53</v>
      </c>
      <c r="J452" s="1">
        <v>5</v>
      </c>
      <c r="K452" s="1" t="s">
        <v>2869</v>
      </c>
      <c r="L452" s="1">
        <v>2016</v>
      </c>
      <c r="M452" s="1">
        <v>26</v>
      </c>
      <c r="N452" s="1" t="s">
        <v>2870</v>
      </c>
      <c r="O452" s="1">
        <v>8.0857139999999994</v>
      </c>
      <c r="P452" s="1">
        <v>25.68</v>
      </c>
      <c r="Q452" s="3">
        <v>3.22</v>
      </c>
      <c r="R452" s="1">
        <v>1.0124</v>
      </c>
      <c r="S452" s="1">
        <v>70.3399</v>
      </c>
      <c r="T452" s="1">
        <v>0.96299999999999997</v>
      </c>
    </row>
    <row r="453" spans="1:20">
      <c r="A453" s="1" t="s">
        <v>2871</v>
      </c>
      <c r="B453" s="1" t="s">
        <v>2872</v>
      </c>
      <c r="C453" s="1" t="s">
        <v>2873</v>
      </c>
      <c r="D453" s="1" t="s">
        <v>2874</v>
      </c>
      <c r="E453" s="1" t="s">
        <v>2875</v>
      </c>
      <c r="F453" s="1" t="s">
        <v>638</v>
      </c>
      <c r="G453" s="1" t="s">
        <v>35</v>
      </c>
      <c r="H453" s="1" t="s">
        <v>27</v>
      </c>
      <c r="I453" s="1">
        <v>561</v>
      </c>
      <c r="J453" s="1" t="s">
        <v>22</v>
      </c>
      <c r="K453" s="1" t="s">
        <v>2876</v>
      </c>
      <c r="L453" s="1">
        <v>2020</v>
      </c>
      <c r="M453" s="1">
        <v>26</v>
      </c>
      <c r="N453" s="1" t="s">
        <v>2877</v>
      </c>
      <c r="O453" s="1">
        <v>33.388618000000001</v>
      </c>
      <c r="P453" s="1">
        <v>16.14</v>
      </c>
      <c r="Q453" s="3">
        <v>0.78</v>
      </c>
      <c r="R453" s="1">
        <v>1.6108</v>
      </c>
      <c r="S453" s="1">
        <v>83.604900000000001</v>
      </c>
      <c r="T453" s="1">
        <v>8.1280000000000001</v>
      </c>
    </row>
    <row r="454" spans="1:20">
      <c r="A454" s="1" t="s">
        <v>2878</v>
      </c>
      <c r="B454" s="1" t="s">
        <v>2879</v>
      </c>
      <c r="C454" s="1" t="s">
        <v>22</v>
      </c>
      <c r="D454" s="1" t="s">
        <v>2880</v>
      </c>
      <c r="E454" s="1" t="s">
        <v>2881</v>
      </c>
      <c r="F454" s="1" t="s">
        <v>2785</v>
      </c>
      <c r="G454" s="1" t="s">
        <v>26</v>
      </c>
      <c r="H454" s="1" t="s">
        <v>27</v>
      </c>
      <c r="I454" s="1">
        <v>10</v>
      </c>
      <c r="J454" s="1">
        <v>3</v>
      </c>
      <c r="K454" s="1" t="s">
        <v>22</v>
      </c>
      <c r="L454" s="1">
        <v>2022</v>
      </c>
      <c r="M454" s="1">
        <v>26</v>
      </c>
      <c r="N454" s="1" t="s">
        <v>2882</v>
      </c>
      <c r="O454" s="1">
        <v>9.9642169999999997</v>
      </c>
      <c r="P454" s="1">
        <v>6.87</v>
      </c>
      <c r="Q454" s="3">
        <v>2.61</v>
      </c>
      <c r="R454" s="1">
        <v>3.7864</v>
      </c>
      <c r="S454" s="1">
        <v>95.668199999999999</v>
      </c>
      <c r="T454" s="1">
        <v>7.7</v>
      </c>
    </row>
    <row r="455" spans="1:20">
      <c r="A455" s="1" t="s">
        <v>2883</v>
      </c>
      <c r="B455" s="1" t="s">
        <v>2884</v>
      </c>
      <c r="C455" s="1" t="s">
        <v>2885</v>
      </c>
      <c r="D455" s="1" t="s">
        <v>2886</v>
      </c>
      <c r="E455" s="1" t="s">
        <v>2887</v>
      </c>
      <c r="F455" s="1" t="s">
        <v>2888</v>
      </c>
      <c r="G455" s="1" t="s">
        <v>26</v>
      </c>
      <c r="H455" s="1" t="s">
        <v>27</v>
      </c>
      <c r="I455" s="1">
        <v>71</v>
      </c>
      <c r="J455" s="1" t="s">
        <v>22</v>
      </c>
      <c r="K455" s="1" t="s">
        <v>2889</v>
      </c>
      <c r="L455" s="1">
        <v>2017</v>
      </c>
      <c r="M455" s="1">
        <v>26</v>
      </c>
      <c r="N455" s="1" t="s">
        <v>2890</v>
      </c>
      <c r="O455" s="1">
        <v>30.507752</v>
      </c>
      <c r="P455" s="1">
        <v>23.08</v>
      </c>
      <c r="Q455" s="3">
        <v>0.85</v>
      </c>
      <c r="R455" s="1">
        <v>1.1264000000000001</v>
      </c>
      <c r="S455" s="1">
        <v>73.272999999999996</v>
      </c>
      <c r="T455" s="1">
        <v>3.37</v>
      </c>
    </row>
    <row r="456" spans="1:20">
      <c r="A456" s="1" t="s">
        <v>2891</v>
      </c>
      <c r="B456" s="1" t="s">
        <v>2892</v>
      </c>
      <c r="C456" s="1" t="s">
        <v>22</v>
      </c>
      <c r="D456" s="1" t="s">
        <v>2893</v>
      </c>
      <c r="E456" s="1" t="s">
        <v>2894</v>
      </c>
      <c r="F456" s="1" t="s">
        <v>1772</v>
      </c>
      <c r="G456" s="1" t="s">
        <v>35</v>
      </c>
      <c r="H456" s="1" t="s">
        <v>27</v>
      </c>
      <c r="I456" s="1">
        <v>58</v>
      </c>
      <c r="J456" s="1">
        <v>36</v>
      </c>
      <c r="K456" s="1" t="s">
        <v>2895</v>
      </c>
      <c r="L456" s="1">
        <v>2019</v>
      </c>
      <c r="M456" s="1">
        <v>26</v>
      </c>
      <c r="N456" s="1" t="s">
        <v>2896</v>
      </c>
      <c r="O456" s="1">
        <v>16.835820999999999</v>
      </c>
      <c r="P456" s="1">
        <v>19.63</v>
      </c>
      <c r="Q456" s="3">
        <v>1.54</v>
      </c>
      <c r="R456" s="1">
        <v>1.3248</v>
      </c>
      <c r="S456" s="1">
        <v>78.046700000000001</v>
      </c>
      <c r="T456" s="1">
        <v>3.573</v>
      </c>
    </row>
    <row r="457" spans="1:20">
      <c r="A457" s="1" t="s">
        <v>2897</v>
      </c>
      <c r="B457" s="1" t="s">
        <v>2898</v>
      </c>
      <c r="C457" s="1" t="s">
        <v>2899</v>
      </c>
      <c r="D457" s="1" t="s">
        <v>2900</v>
      </c>
      <c r="E457" s="1" t="s">
        <v>2901</v>
      </c>
      <c r="F457" s="1" t="s">
        <v>2902</v>
      </c>
      <c r="G457" s="1" t="s">
        <v>35</v>
      </c>
      <c r="H457" s="1" t="s">
        <v>27</v>
      </c>
      <c r="I457" s="1">
        <v>11</v>
      </c>
      <c r="J457" s="1">
        <v>2</v>
      </c>
      <c r="K457" s="1" t="s">
        <v>22</v>
      </c>
      <c r="L457" s="1">
        <v>2019</v>
      </c>
      <c r="M457" s="1">
        <v>26</v>
      </c>
      <c r="N457" s="1" t="s">
        <v>2903</v>
      </c>
      <c r="O457" s="1">
        <v>17.851009999999999</v>
      </c>
      <c r="P457" s="1">
        <v>19.63</v>
      </c>
      <c r="Q457" s="3">
        <v>1.46</v>
      </c>
      <c r="R457" s="1">
        <v>1.3248</v>
      </c>
      <c r="S457" s="1">
        <v>78.046700000000001</v>
      </c>
      <c r="T457" s="1">
        <v>3.4260000000000002</v>
      </c>
    </row>
    <row r="458" spans="1:20">
      <c r="A458" s="1" t="s">
        <v>2904</v>
      </c>
      <c r="B458" s="1" t="s">
        <v>2905</v>
      </c>
      <c r="C458" s="1" t="s">
        <v>22</v>
      </c>
      <c r="D458" s="1" t="s">
        <v>2906</v>
      </c>
      <c r="E458" s="1" t="s">
        <v>2907</v>
      </c>
      <c r="F458" s="1" t="s">
        <v>2908</v>
      </c>
      <c r="G458" s="1" t="s">
        <v>49</v>
      </c>
      <c r="H458" s="1" t="s">
        <v>27</v>
      </c>
      <c r="I458" s="1">
        <v>204</v>
      </c>
      <c r="J458" s="1" t="s">
        <v>22</v>
      </c>
      <c r="K458" s="1" t="s">
        <v>22</v>
      </c>
      <c r="L458" s="1">
        <v>2022</v>
      </c>
      <c r="M458" s="1">
        <v>26</v>
      </c>
      <c r="N458" s="1" t="s">
        <v>2909</v>
      </c>
      <c r="O458" s="1">
        <v>5.2063490000000003</v>
      </c>
      <c r="P458" s="1">
        <v>6.02</v>
      </c>
      <c r="Q458" s="3">
        <v>4.99</v>
      </c>
      <c r="R458" s="1">
        <v>4.3193999999999999</v>
      </c>
      <c r="S458" s="1">
        <v>96.0792</v>
      </c>
      <c r="T458" s="1">
        <v>5.6</v>
      </c>
    </row>
    <row r="459" spans="1:20">
      <c r="A459" s="1" t="s">
        <v>2910</v>
      </c>
      <c r="B459" s="1" t="s">
        <v>2911</v>
      </c>
      <c r="C459" s="1" t="s">
        <v>2912</v>
      </c>
      <c r="D459" s="1" t="s">
        <v>2913</v>
      </c>
      <c r="E459" s="1" t="s">
        <v>2914</v>
      </c>
      <c r="F459" s="1" t="s">
        <v>2915</v>
      </c>
      <c r="G459" s="1" t="s">
        <v>678</v>
      </c>
      <c r="H459" s="1" t="s">
        <v>27</v>
      </c>
      <c r="I459" s="1">
        <v>121</v>
      </c>
      <c r="J459" s="1">
        <v>1</v>
      </c>
      <c r="K459" s="1" t="s">
        <v>2916</v>
      </c>
      <c r="L459" s="1">
        <v>2016</v>
      </c>
      <c r="M459" s="1">
        <v>26</v>
      </c>
      <c r="N459" s="1" t="s">
        <v>2917</v>
      </c>
      <c r="O459" s="1">
        <v>22.393836</v>
      </c>
      <c r="P459" s="1">
        <v>28.89</v>
      </c>
      <c r="Q459" s="3">
        <v>1.1599999999999999</v>
      </c>
      <c r="R459" s="1">
        <v>0.90010000000000001</v>
      </c>
      <c r="S459" s="1">
        <v>68.345699999999994</v>
      </c>
      <c r="T459" s="1">
        <v>2.0990000000000002</v>
      </c>
    </row>
    <row r="460" spans="1:20">
      <c r="A460" s="1" t="s">
        <v>2918</v>
      </c>
      <c r="B460" s="1" t="s">
        <v>2919</v>
      </c>
      <c r="C460" s="1" t="s">
        <v>2920</v>
      </c>
      <c r="D460" s="1" t="s">
        <v>2921</v>
      </c>
      <c r="E460" s="1" t="s">
        <v>2922</v>
      </c>
      <c r="F460" s="1" t="s">
        <v>2593</v>
      </c>
      <c r="G460" s="1" t="s">
        <v>35</v>
      </c>
      <c r="H460" s="1" t="s">
        <v>27</v>
      </c>
      <c r="I460" s="1">
        <v>13</v>
      </c>
      <c r="J460" s="1" t="s">
        <v>22</v>
      </c>
      <c r="K460" s="1" t="s">
        <v>2923</v>
      </c>
      <c r="L460" s="1">
        <v>2017</v>
      </c>
      <c r="M460" s="1">
        <v>26</v>
      </c>
      <c r="N460" s="1" t="s">
        <v>2924</v>
      </c>
      <c r="O460" s="1">
        <v>11.506550000000001</v>
      </c>
      <c r="P460" s="1">
        <v>24.63</v>
      </c>
      <c r="Q460" s="3">
        <v>2.2599999999999998</v>
      </c>
      <c r="R460" s="1">
        <v>1.0558000000000001</v>
      </c>
      <c r="S460" s="1">
        <v>71.566000000000003</v>
      </c>
      <c r="T460" s="1">
        <v>2.33</v>
      </c>
    </row>
    <row r="461" spans="1:20">
      <c r="A461" s="1" t="s">
        <v>2925</v>
      </c>
      <c r="B461" s="1" t="s">
        <v>2926</v>
      </c>
      <c r="C461" s="1" t="s">
        <v>22</v>
      </c>
      <c r="D461" s="1" t="s">
        <v>2927</v>
      </c>
      <c r="E461" s="1" t="s">
        <v>2928</v>
      </c>
      <c r="F461" s="1" t="s">
        <v>2929</v>
      </c>
      <c r="G461" s="1" t="s">
        <v>35</v>
      </c>
      <c r="H461" s="1" t="s">
        <v>27</v>
      </c>
      <c r="I461" s="1">
        <v>6</v>
      </c>
      <c r="J461" s="1">
        <v>11</v>
      </c>
      <c r="K461" s="1" t="s">
        <v>2930</v>
      </c>
      <c r="L461" s="1">
        <v>2019</v>
      </c>
      <c r="M461" s="1">
        <v>26</v>
      </c>
      <c r="N461" s="1" t="s">
        <v>2931</v>
      </c>
      <c r="O461" s="1">
        <v>25.370878999999999</v>
      </c>
      <c r="P461" s="1">
        <v>19.63</v>
      </c>
      <c r="Q461" s="3">
        <v>1.02</v>
      </c>
      <c r="R461" s="1">
        <v>1.3248</v>
      </c>
      <c r="S461" s="1">
        <v>78.046700000000001</v>
      </c>
      <c r="T461" s="1">
        <v>5.9580000000000002</v>
      </c>
    </row>
    <row r="462" spans="1:20">
      <c r="A462" s="1" t="s">
        <v>2932</v>
      </c>
      <c r="B462" s="1" t="s">
        <v>2933</v>
      </c>
      <c r="C462" s="1" t="s">
        <v>22</v>
      </c>
      <c r="D462" s="1" t="s">
        <v>2934</v>
      </c>
      <c r="E462" s="1" t="s">
        <v>2935</v>
      </c>
      <c r="F462" s="1" t="s">
        <v>2936</v>
      </c>
      <c r="G462" s="1" t="s">
        <v>35</v>
      </c>
      <c r="H462" s="1" t="s">
        <v>27</v>
      </c>
      <c r="I462" s="1">
        <v>63</v>
      </c>
      <c r="J462" s="1">
        <v>6</v>
      </c>
      <c r="K462" s="1" t="s">
        <v>2937</v>
      </c>
      <c r="L462" s="1">
        <v>2020</v>
      </c>
      <c r="M462" s="1">
        <v>26</v>
      </c>
      <c r="N462" s="1" t="s">
        <v>2938</v>
      </c>
      <c r="O462" s="1">
        <v>27.451777</v>
      </c>
      <c r="P462" s="1">
        <v>16.14</v>
      </c>
      <c r="Q462" s="3">
        <v>0.95</v>
      </c>
      <c r="R462" s="1">
        <v>1.6108</v>
      </c>
      <c r="S462" s="1">
        <v>83.604900000000001</v>
      </c>
      <c r="T462" s="1">
        <v>9.4450000000000003</v>
      </c>
    </row>
    <row r="463" spans="1:20">
      <c r="A463" s="1" t="s">
        <v>2939</v>
      </c>
      <c r="B463" s="1" t="s">
        <v>2940</v>
      </c>
      <c r="C463" s="1" t="s">
        <v>22</v>
      </c>
      <c r="D463" s="1" t="s">
        <v>2941</v>
      </c>
      <c r="E463" s="1" t="s">
        <v>2942</v>
      </c>
      <c r="F463" s="1" t="s">
        <v>25</v>
      </c>
      <c r="G463" s="1" t="s">
        <v>26</v>
      </c>
      <c r="H463" s="1" t="s">
        <v>27</v>
      </c>
      <c r="I463" s="1">
        <v>8</v>
      </c>
      <c r="J463" s="1" t="s">
        <v>22</v>
      </c>
      <c r="K463" s="1" t="s">
        <v>2943</v>
      </c>
      <c r="L463" s="1">
        <v>2020</v>
      </c>
      <c r="M463" s="1">
        <v>26</v>
      </c>
      <c r="N463" s="1" t="s">
        <v>2944</v>
      </c>
      <c r="O463" s="1">
        <v>12.364046999999999</v>
      </c>
      <c r="P463" s="1">
        <v>15.93</v>
      </c>
      <c r="Q463" s="3">
        <v>2.1</v>
      </c>
      <c r="R463" s="1">
        <v>1.6318999999999999</v>
      </c>
      <c r="S463" s="1">
        <v>82.934700000000007</v>
      </c>
      <c r="T463" s="1">
        <v>3.367</v>
      </c>
    </row>
    <row r="464" spans="1:20">
      <c r="A464" s="1" t="s">
        <v>2945</v>
      </c>
      <c r="B464" s="1" t="s">
        <v>2946</v>
      </c>
      <c r="C464" s="1" t="s">
        <v>2947</v>
      </c>
      <c r="D464" s="1" t="s">
        <v>2948</v>
      </c>
      <c r="E464" s="1" t="s">
        <v>2949</v>
      </c>
      <c r="F464" s="1" t="s">
        <v>2950</v>
      </c>
      <c r="G464" s="1" t="s">
        <v>840</v>
      </c>
      <c r="H464" s="1" t="s">
        <v>27</v>
      </c>
      <c r="I464" s="1">
        <v>10</v>
      </c>
      <c r="J464" s="1">
        <v>4</v>
      </c>
      <c r="K464" s="1" t="s">
        <v>22</v>
      </c>
      <c r="L464" s="1">
        <v>2021</v>
      </c>
      <c r="M464" s="1">
        <v>26</v>
      </c>
      <c r="N464" s="1" t="s">
        <v>2951</v>
      </c>
      <c r="O464" s="1">
        <v>10.130226</v>
      </c>
      <c r="P464" s="1">
        <v>10.4</v>
      </c>
      <c r="Q464" s="3">
        <v>2.57</v>
      </c>
      <c r="R464" s="1">
        <v>2.5005999999999999</v>
      </c>
      <c r="S464" s="1">
        <v>91.255899999999997</v>
      </c>
      <c r="T464" s="1">
        <v>5.5609999999999999</v>
      </c>
    </row>
    <row r="465" spans="1:20">
      <c r="A465" s="1" t="s">
        <v>2952</v>
      </c>
      <c r="B465" s="1" t="s">
        <v>2953</v>
      </c>
      <c r="C465" s="1" t="s">
        <v>22</v>
      </c>
      <c r="D465" s="1" t="s">
        <v>2954</v>
      </c>
      <c r="E465" s="1" t="s">
        <v>2955</v>
      </c>
      <c r="F465" s="1" t="s">
        <v>2956</v>
      </c>
      <c r="G465" s="1" t="s">
        <v>49</v>
      </c>
      <c r="H465" s="1" t="s">
        <v>27</v>
      </c>
      <c r="I465" s="1">
        <v>154</v>
      </c>
      <c r="J465" s="1" t="s">
        <v>22</v>
      </c>
      <c r="K465" s="1" t="s">
        <v>2957</v>
      </c>
      <c r="L465" s="1">
        <v>2020</v>
      </c>
      <c r="M465" s="1">
        <v>25</v>
      </c>
      <c r="N465" s="1" t="s">
        <v>2958</v>
      </c>
      <c r="O465" s="1">
        <v>16.414930999999999</v>
      </c>
      <c r="P465" s="1">
        <v>17.03</v>
      </c>
      <c r="Q465" s="3">
        <v>1.52</v>
      </c>
      <c r="R465" s="1">
        <v>1.4682999999999999</v>
      </c>
      <c r="S465" s="1">
        <v>82.821200000000005</v>
      </c>
      <c r="T465" s="1">
        <v>3.1669999999999998</v>
      </c>
    </row>
    <row r="466" spans="1:20">
      <c r="A466" s="1" t="s">
        <v>2959</v>
      </c>
      <c r="B466" s="1" t="s">
        <v>2960</v>
      </c>
      <c r="C466" s="1" t="s">
        <v>22</v>
      </c>
      <c r="D466" s="1" t="s">
        <v>2961</v>
      </c>
      <c r="E466" s="1" t="s">
        <v>2962</v>
      </c>
      <c r="F466" s="1" t="s">
        <v>2963</v>
      </c>
      <c r="G466" s="1" t="s">
        <v>49</v>
      </c>
      <c r="H466" s="1" t="s">
        <v>27</v>
      </c>
      <c r="I466" s="1">
        <v>591</v>
      </c>
      <c r="J466" s="1" t="s">
        <v>22</v>
      </c>
      <c r="K466" s="1" t="s">
        <v>2964</v>
      </c>
      <c r="L466" s="1">
        <v>2022</v>
      </c>
      <c r="M466" s="1">
        <v>25</v>
      </c>
      <c r="N466" s="1" t="s">
        <v>2965</v>
      </c>
      <c r="O466" s="1">
        <v>10.294200999999999</v>
      </c>
      <c r="P466" s="1">
        <v>6.02</v>
      </c>
      <c r="Q466" s="3">
        <v>2.4300000000000002</v>
      </c>
      <c r="R466" s="1">
        <v>4.1532999999999998</v>
      </c>
      <c r="S466" s="1">
        <v>95.795599999999993</v>
      </c>
      <c r="T466" s="1">
        <v>8.1</v>
      </c>
    </row>
    <row r="467" spans="1:20">
      <c r="A467" s="1" t="s">
        <v>2966</v>
      </c>
      <c r="B467" s="1" t="s">
        <v>2967</v>
      </c>
      <c r="C467" s="1" t="s">
        <v>2968</v>
      </c>
      <c r="D467" s="1" t="s">
        <v>2969</v>
      </c>
      <c r="E467" s="1" t="s">
        <v>2970</v>
      </c>
      <c r="F467" s="1" t="s">
        <v>1111</v>
      </c>
      <c r="G467" s="1" t="s">
        <v>105</v>
      </c>
      <c r="H467" s="1" t="s">
        <v>27</v>
      </c>
      <c r="I467" s="1">
        <v>306</v>
      </c>
      <c r="J467" s="1" t="s">
        <v>22</v>
      </c>
      <c r="K467" s="1" t="s">
        <v>22</v>
      </c>
      <c r="L467" s="1">
        <v>2022</v>
      </c>
      <c r="M467" s="1">
        <v>25</v>
      </c>
      <c r="N467" s="1" t="s">
        <v>2971</v>
      </c>
      <c r="O467" s="1">
        <v>10.393230000000001</v>
      </c>
      <c r="P467" s="1">
        <v>6.39</v>
      </c>
      <c r="Q467" s="3">
        <v>2.41</v>
      </c>
      <c r="R467" s="1">
        <v>3.9154</v>
      </c>
      <c r="S467" s="1">
        <v>96.217200000000005</v>
      </c>
      <c r="T467" s="1">
        <v>8.9</v>
      </c>
    </row>
    <row r="468" spans="1:20">
      <c r="A468" s="1" t="s">
        <v>2972</v>
      </c>
      <c r="B468" s="1" t="s">
        <v>2973</v>
      </c>
      <c r="C468" s="1" t="s">
        <v>22</v>
      </c>
      <c r="D468" s="1" t="s">
        <v>2974</v>
      </c>
      <c r="E468" s="1" t="s">
        <v>2975</v>
      </c>
      <c r="F468" s="1" t="s">
        <v>118</v>
      </c>
      <c r="G468" s="1" t="s">
        <v>26</v>
      </c>
      <c r="H468" s="1" t="s">
        <v>27</v>
      </c>
      <c r="I468" s="1">
        <v>421</v>
      </c>
      <c r="J468" s="1" t="s">
        <v>22</v>
      </c>
      <c r="K468" s="1" t="s">
        <v>22</v>
      </c>
      <c r="L468" s="1">
        <v>2021</v>
      </c>
      <c r="M468" s="1">
        <v>25</v>
      </c>
      <c r="N468" s="1" t="s">
        <v>2976</v>
      </c>
      <c r="O468" s="1">
        <v>36.704749999999997</v>
      </c>
      <c r="P468" s="1">
        <v>12</v>
      </c>
      <c r="Q468" s="3">
        <v>0.68</v>
      </c>
      <c r="R468" s="1">
        <v>2.0832000000000002</v>
      </c>
      <c r="S468" s="1">
        <v>87.888599999999997</v>
      </c>
      <c r="T468" s="1">
        <v>16.744</v>
      </c>
    </row>
    <row r="469" spans="1:20">
      <c r="A469" s="1" t="s">
        <v>2977</v>
      </c>
      <c r="B469" s="1" t="s">
        <v>2978</v>
      </c>
      <c r="C469" s="1" t="s">
        <v>2979</v>
      </c>
      <c r="D469" s="1" t="s">
        <v>2980</v>
      </c>
      <c r="E469" s="1" t="s">
        <v>2981</v>
      </c>
      <c r="F469" s="1" t="s">
        <v>738</v>
      </c>
      <c r="G469" s="1" t="s">
        <v>105</v>
      </c>
      <c r="H469" s="1" t="s">
        <v>27</v>
      </c>
      <c r="I469" s="1">
        <v>14</v>
      </c>
      <c r="J469" s="1">
        <v>3</v>
      </c>
      <c r="K469" s="1" t="s">
        <v>2982</v>
      </c>
      <c r="L469" s="1">
        <v>2020</v>
      </c>
      <c r="M469" s="1">
        <v>25</v>
      </c>
      <c r="N469" s="1" t="s">
        <v>2983</v>
      </c>
      <c r="O469" s="1">
        <v>17.622951</v>
      </c>
      <c r="P469" s="1">
        <v>17.27</v>
      </c>
      <c r="Q469" s="3">
        <v>1.42</v>
      </c>
      <c r="R469" s="1">
        <v>1.4475</v>
      </c>
      <c r="S469" s="1">
        <v>81.187600000000003</v>
      </c>
      <c r="T469" s="1">
        <v>3.7629999999999999</v>
      </c>
    </row>
    <row r="470" spans="1:20">
      <c r="A470" s="1" t="s">
        <v>2984</v>
      </c>
      <c r="B470" s="1" t="s">
        <v>2985</v>
      </c>
      <c r="C470" s="1" t="s">
        <v>2986</v>
      </c>
      <c r="D470" s="1" t="s">
        <v>2987</v>
      </c>
      <c r="E470" s="1" t="s">
        <v>2988</v>
      </c>
      <c r="F470" s="1" t="s">
        <v>1436</v>
      </c>
      <c r="G470" s="1" t="s">
        <v>35</v>
      </c>
      <c r="H470" s="1" t="s">
        <v>27</v>
      </c>
      <c r="I470" s="1">
        <v>53</v>
      </c>
      <c r="J470" s="1">
        <v>95</v>
      </c>
      <c r="K470" s="1" t="s">
        <v>2989</v>
      </c>
      <c r="L470" s="1">
        <v>2017</v>
      </c>
      <c r="M470" s="1">
        <v>25</v>
      </c>
      <c r="N470" s="1" t="s">
        <v>2990</v>
      </c>
      <c r="O470" s="1">
        <v>33.993029999999997</v>
      </c>
      <c r="P470" s="1">
        <v>24.63</v>
      </c>
      <c r="Q470" s="3">
        <v>0.74</v>
      </c>
      <c r="R470" s="1">
        <v>1.0152000000000001</v>
      </c>
      <c r="S470" s="1">
        <v>70.233900000000006</v>
      </c>
      <c r="T470" s="1">
        <v>6.29</v>
      </c>
    </row>
    <row r="471" spans="1:20">
      <c r="A471" s="1" t="s">
        <v>2991</v>
      </c>
      <c r="B471" s="1" t="s">
        <v>2992</v>
      </c>
      <c r="C471" s="1" t="s">
        <v>22</v>
      </c>
      <c r="D471" s="1" t="s">
        <v>2993</v>
      </c>
      <c r="E471" s="1" t="s">
        <v>2994</v>
      </c>
      <c r="F471" s="1" t="s">
        <v>2995</v>
      </c>
      <c r="G471" s="1" t="s">
        <v>26</v>
      </c>
      <c r="H471" s="1" t="s">
        <v>27</v>
      </c>
      <c r="I471" s="1">
        <v>162</v>
      </c>
      <c r="J471" s="1" t="s">
        <v>22</v>
      </c>
      <c r="K471" s="1" t="s">
        <v>22</v>
      </c>
      <c r="L471" s="1">
        <v>2019</v>
      </c>
      <c r="M471" s="1">
        <v>25</v>
      </c>
      <c r="N471" s="1" t="s">
        <v>2996</v>
      </c>
      <c r="O471" s="1">
        <v>25.283774999999999</v>
      </c>
      <c r="P471" s="1">
        <v>18.559999999999999</v>
      </c>
      <c r="Q471" s="3">
        <v>0.99</v>
      </c>
      <c r="R471" s="1">
        <v>1.3472</v>
      </c>
      <c r="S471" s="1">
        <v>78.174400000000006</v>
      </c>
      <c r="T471" s="1">
        <v>4.7249999999999996</v>
      </c>
    </row>
    <row r="472" spans="1:20">
      <c r="A472" s="1" t="s">
        <v>2997</v>
      </c>
      <c r="B472" s="1" t="s">
        <v>2998</v>
      </c>
      <c r="C472" s="1" t="s">
        <v>2999</v>
      </c>
      <c r="D472" s="1" t="s">
        <v>3000</v>
      </c>
      <c r="E472" s="1" t="s">
        <v>3001</v>
      </c>
      <c r="F472" s="1" t="s">
        <v>514</v>
      </c>
      <c r="G472" s="1" t="s">
        <v>105</v>
      </c>
      <c r="H472" s="1" t="s">
        <v>27</v>
      </c>
      <c r="I472" s="1">
        <v>227</v>
      </c>
      <c r="J472" s="1" t="s">
        <v>22</v>
      </c>
      <c r="K472" s="1" t="s">
        <v>3002</v>
      </c>
      <c r="L472" s="1">
        <v>2019</v>
      </c>
      <c r="M472" s="1">
        <v>25</v>
      </c>
      <c r="N472" s="1" t="s">
        <v>3003</v>
      </c>
      <c r="O472" s="1">
        <v>32.711806000000003</v>
      </c>
      <c r="P472" s="1">
        <v>20.84</v>
      </c>
      <c r="Q472" s="3">
        <v>0.76</v>
      </c>
      <c r="R472" s="1">
        <v>1.1996</v>
      </c>
      <c r="S472" s="1">
        <v>75.304500000000004</v>
      </c>
      <c r="T472" s="1">
        <v>5.7779999999999996</v>
      </c>
    </row>
    <row r="473" spans="1:20">
      <c r="A473" s="1" t="s">
        <v>3004</v>
      </c>
      <c r="B473" s="1" t="s">
        <v>3005</v>
      </c>
      <c r="C473" s="1" t="s">
        <v>3006</v>
      </c>
      <c r="D473" s="1" t="s">
        <v>3007</v>
      </c>
      <c r="E473" s="1" t="s">
        <v>3008</v>
      </c>
      <c r="F473" s="1" t="s">
        <v>3009</v>
      </c>
      <c r="G473" s="1" t="s">
        <v>840</v>
      </c>
      <c r="H473" s="1" t="s">
        <v>27</v>
      </c>
      <c r="I473" s="1">
        <v>101</v>
      </c>
      <c r="J473" s="1">
        <v>12</v>
      </c>
      <c r="K473" s="1" t="s">
        <v>3010</v>
      </c>
      <c r="L473" s="1">
        <v>2021</v>
      </c>
      <c r="M473" s="1">
        <v>25</v>
      </c>
      <c r="N473" s="1" t="s">
        <v>3011</v>
      </c>
      <c r="O473" s="1">
        <v>8.2177910000000001</v>
      </c>
      <c r="P473" s="1">
        <v>10.4</v>
      </c>
      <c r="Q473" s="3">
        <v>3.04</v>
      </c>
      <c r="R473" s="1">
        <v>2.4043999999999999</v>
      </c>
      <c r="S473" s="1">
        <v>90.572500000000005</v>
      </c>
      <c r="T473" s="1">
        <v>4.125</v>
      </c>
    </row>
    <row r="474" spans="1:20">
      <c r="A474" s="1" t="s">
        <v>3012</v>
      </c>
      <c r="B474" s="1" t="s">
        <v>3013</v>
      </c>
      <c r="C474" s="1" t="s">
        <v>22</v>
      </c>
      <c r="D474" s="1" t="s">
        <v>3014</v>
      </c>
      <c r="E474" s="1" t="s">
        <v>3015</v>
      </c>
      <c r="F474" s="1" t="s">
        <v>48</v>
      </c>
      <c r="G474" s="1" t="s">
        <v>49</v>
      </c>
      <c r="H474" s="1" t="s">
        <v>106</v>
      </c>
      <c r="I474" s="1">
        <v>5</v>
      </c>
      <c r="J474" s="1">
        <v>3</v>
      </c>
      <c r="K474" s="1" t="s">
        <v>3016</v>
      </c>
      <c r="L474" s="1">
        <v>2018</v>
      </c>
      <c r="M474" s="1">
        <v>25</v>
      </c>
      <c r="N474" s="1" t="s">
        <v>3017</v>
      </c>
      <c r="O474" s="1">
        <v>140.64285699999999</v>
      </c>
      <c r="P474" s="1">
        <v>59.14</v>
      </c>
      <c r="Q474" s="3">
        <v>0.18</v>
      </c>
      <c r="R474" s="1">
        <v>0.42270000000000002</v>
      </c>
      <c r="S474" s="1">
        <v>46.815600000000003</v>
      </c>
      <c r="T474" s="1">
        <v>9.5150000000000006</v>
      </c>
    </row>
    <row r="475" spans="1:20">
      <c r="A475" s="1" t="s">
        <v>3018</v>
      </c>
      <c r="B475" s="1" t="s">
        <v>3019</v>
      </c>
      <c r="C475" s="1" t="s">
        <v>22</v>
      </c>
      <c r="D475" s="1" t="s">
        <v>3020</v>
      </c>
      <c r="E475" s="1" t="s">
        <v>3021</v>
      </c>
      <c r="F475" s="1" t="s">
        <v>3022</v>
      </c>
      <c r="G475" s="1" t="s">
        <v>35</v>
      </c>
      <c r="H475" s="1" t="s">
        <v>27</v>
      </c>
      <c r="I475" s="1">
        <v>382</v>
      </c>
      <c r="J475" s="1" t="s">
        <v>22</v>
      </c>
      <c r="K475" s="1" t="s">
        <v>22</v>
      </c>
      <c r="L475" s="1">
        <v>2019</v>
      </c>
      <c r="M475" s="1">
        <v>25</v>
      </c>
      <c r="N475" s="1" t="s">
        <v>3023</v>
      </c>
      <c r="O475" s="1">
        <v>19.948028999999998</v>
      </c>
      <c r="P475" s="1">
        <v>19.63</v>
      </c>
      <c r="Q475" s="3">
        <v>1.25</v>
      </c>
      <c r="R475" s="1">
        <v>1.2738</v>
      </c>
      <c r="S475" s="1">
        <v>76.856399999999994</v>
      </c>
      <c r="T475" s="1">
        <v>3.306</v>
      </c>
    </row>
    <row r="476" spans="1:20">
      <c r="A476" s="1" t="s">
        <v>3024</v>
      </c>
      <c r="B476" s="1" t="s">
        <v>3025</v>
      </c>
      <c r="C476" s="1" t="s">
        <v>3026</v>
      </c>
      <c r="D476" s="1" t="s">
        <v>3027</v>
      </c>
      <c r="E476" s="1" t="s">
        <v>3028</v>
      </c>
      <c r="F476" s="1" t="s">
        <v>1285</v>
      </c>
      <c r="G476" s="1" t="s">
        <v>89</v>
      </c>
      <c r="H476" s="1" t="s">
        <v>27</v>
      </c>
      <c r="I476" s="1" t="s">
        <v>22</v>
      </c>
      <c r="J476" s="1" t="s">
        <v>22</v>
      </c>
      <c r="K476" s="1" t="s">
        <v>22</v>
      </c>
      <c r="L476" s="1">
        <v>2022</v>
      </c>
      <c r="M476" s="1">
        <v>24</v>
      </c>
      <c r="N476" s="1" t="s">
        <v>3029</v>
      </c>
      <c r="O476" s="1">
        <v>12.404987999999999</v>
      </c>
      <c r="P476" s="1">
        <v>8.83</v>
      </c>
      <c r="Q476" s="3">
        <v>1.93</v>
      </c>
      <c r="R476" s="1">
        <v>2.7191000000000001</v>
      </c>
      <c r="S476" s="1">
        <v>92.394000000000005</v>
      </c>
      <c r="T476" s="1">
        <v>9.5</v>
      </c>
    </row>
    <row r="477" spans="1:20">
      <c r="A477" s="1" t="s">
        <v>3030</v>
      </c>
      <c r="B477" s="1" t="s">
        <v>3031</v>
      </c>
      <c r="C477" s="1" t="s">
        <v>3032</v>
      </c>
      <c r="D477" s="1" t="s">
        <v>3033</v>
      </c>
      <c r="E477" s="1" t="s">
        <v>3034</v>
      </c>
      <c r="F477" s="1" t="s">
        <v>263</v>
      </c>
      <c r="G477" s="1" t="s">
        <v>26</v>
      </c>
      <c r="H477" s="1" t="s">
        <v>27</v>
      </c>
      <c r="I477" s="1">
        <v>422</v>
      </c>
      <c r="J477" s="1" t="s">
        <v>22</v>
      </c>
      <c r="K477" s="1" t="s">
        <v>22</v>
      </c>
      <c r="L477" s="1">
        <v>2021</v>
      </c>
      <c r="M477" s="1">
        <v>24</v>
      </c>
      <c r="N477" s="1" t="s">
        <v>3035</v>
      </c>
      <c r="O477" s="1">
        <v>32.923639999999999</v>
      </c>
      <c r="P477" s="1">
        <v>12</v>
      </c>
      <c r="Q477" s="3">
        <v>0.73</v>
      </c>
      <c r="R477" s="1">
        <v>1.9998</v>
      </c>
      <c r="S477" s="1">
        <v>87.065100000000001</v>
      </c>
      <c r="T477" s="1">
        <v>14.224</v>
      </c>
    </row>
    <row r="478" spans="1:20">
      <c r="A478" s="1" t="s">
        <v>3036</v>
      </c>
      <c r="B478" s="1" t="s">
        <v>3037</v>
      </c>
      <c r="C478" s="1" t="s">
        <v>3038</v>
      </c>
      <c r="D478" s="1" t="s">
        <v>3039</v>
      </c>
      <c r="E478" s="1" t="s">
        <v>3040</v>
      </c>
      <c r="F478" s="1" t="s">
        <v>1285</v>
      </c>
      <c r="G478" s="1" t="s">
        <v>89</v>
      </c>
      <c r="H478" s="1" t="s">
        <v>27</v>
      </c>
      <c r="I478" s="1">
        <v>14</v>
      </c>
      <c r="J478" s="1">
        <v>22</v>
      </c>
      <c r="K478" s="1" t="s">
        <v>3041</v>
      </c>
      <c r="L478" s="1">
        <v>2022</v>
      </c>
      <c r="M478" s="1">
        <v>24</v>
      </c>
      <c r="N478" s="1" t="s">
        <v>3042</v>
      </c>
      <c r="O478" s="1">
        <v>12.404987999999999</v>
      </c>
      <c r="P478" s="1">
        <v>8.83</v>
      </c>
      <c r="Q478" s="3">
        <v>1.93</v>
      </c>
      <c r="R478" s="1">
        <v>2.7191000000000001</v>
      </c>
      <c r="S478" s="1">
        <v>92.394000000000005</v>
      </c>
      <c r="T478" s="1">
        <v>9.5</v>
      </c>
    </row>
    <row r="479" spans="1:20">
      <c r="A479" s="1" t="s">
        <v>3043</v>
      </c>
      <c r="B479" s="1" t="s">
        <v>3044</v>
      </c>
      <c r="C479" s="1" t="s">
        <v>22</v>
      </c>
      <c r="D479" s="1" t="s">
        <v>3045</v>
      </c>
      <c r="E479" s="1" t="s">
        <v>3046</v>
      </c>
      <c r="F479" s="1" t="s">
        <v>3047</v>
      </c>
      <c r="G479" s="1" t="s">
        <v>35</v>
      </c>
      <c r="H479" s="1" t="s">
        <v>27</v>
      </c>
      <c r="I479" s="1">
        <v>15</v>
      </c>
      <c r="J479" s="1">
        <v>8</v>
      </c>
      <c r="K479" s="1" t="s">
        <v>22</v>
      </c>
      <c r="L479" s="1">
        <v>2022</v>
      </c>
      <c r="M479" s="1">
        <v>24</v>
      </c>
      <c r="N479" s="1" t="s">
        <v>3048</v>
      </c>
      <c r="O479" s="1">
        <v>7.135802</v>
      </c>
      <c r="P479" s="1">
        <v>6.86</v>
      </c>
      <c r="Q479" s="3">
        <v>3.36</v>
      </c>
      <c r="R479" s="1">
        <v>3.4965999999999999</v>
      </c>
      <c r="S479" s="1">
        <v>95.3339</v>
      </c>
      <c r="T479" s="1">
        <v>6</v>
      </c>
    </row>
    <row r="480" spans="1:20">
      <c r="A480" s="1" t="s">
        <v>3049</v>
      </c>
      <c r="B480" s="1" t="s">
        <v>3050</v>
      </c>
      <c r="C480" s="1" t="s">
        <v>22</v>
      </c>
      <c r="D480" s="1" t="s">
        <v>3051</v>
      </c>
      <c r="E480" s="1" t="s">
        <v>3052</v>
      </c>
      <c r="F480" s="1" t="s">
        <v>1529</v>
      </c>
      <c r="G480" s="1" t="s">
        <v>1401</v>
      </c>
      <c r="H480" s="1" t="s">
        <v>106</v>
      </c>
      <c r="I480" s="1">
        <v>195</v>
      </c>
      <c r="J480" s="1" t="s">
        <v>22</v>
      </c>
      <c r="K480" s="1" t="s">
        <v>22</v>
      </c>
      <c r="L480" s="1">
        <v>2020</v>
      </c>
      <c r="M480" s="1">
        <v>24</v>
      </c>
      <c r="N480" s="1" t="s">
        <v>3053</v>
      </c>
      <c r="O480" s="1">
        <v>33.28125</v>
      </c>
      <c r="P480" s="1">
        <v>40.4</v>
      </c>
      <c r="Q480" s="3">
        <v>0.72</v>
      </c>
      <c r="R480" s="1">
        <v>0.59409999999999996</v>
      </c>
      <c r="S480" s="1">
        <v>55.926400000000001</v>
      </c>
      <c r="T480" s="1">
        <v>4.3460000000000001</v>
      </c>
    </row>
    <row r="481" spans="1:20">
      <c r="A481" s="1" t="s">
        <v>3054</v>
      </c>
      <c r="B481" s="1" t="s">
        <v>3055</v>
      </c>
      <c r="C481" s="1" t="s">
        <v>22</v>
      </c>
      <c r="D481" s="1" t="s">
        <v>3056</v>
      </c>
      <c r="E481" s="1" t="s">
        <v>3057</v>
      </c>
      <c r="F481" s="1" t="s">
        <v>3058</v>
      </c>
      <c r="G481" s="1" t="s">
        <v>26</v>
      </c>
      <c r="H481" s="1" t="s">
        <v>27</v>
      </c>
      <c r="I481" s="1">
        <v>137</v>
      </c>
      <c r="J481" s="1" t="s">
        <v>22</v>
      </c>
      <c r="K481" s="1" t="s">
        <v>3059</v>
      </c>
      <c r="L481" s="1">
        <v>2016</v>
      </c>
      <c r="M481" s="1">
        <v>24</v>
      </c>
      <c r="N481" s="1" t="s">
        <v>3060</v>
      </c>
      <c r="O481" s="1">
        <v>16.280899000000002</v>
      </c>
      <c r="P481" s="1">
        <v>23.38</v>
      </c>
      <c r="Q481" s="3">
        <v>1.47</v>
      </c>
      <c r="R481" s="1">
        <v>1.0266</v>
      </c>
      <c r="S481" s="1">
        <v>70.435299999999998</v>
      </c>
      <c r="T481" s="1">
        <v>1.427</v>
      </c>
    </row>
    <row r="482" spans="1:20">
      <c r="A482" s="1" t="s">
        <v>3061</v>
      </c>
      <c r="B482" s="1" t="s">
        <v>3062</v>
      </c>
      <c r="C482" s="1" t="s">
        <v>22</v>
      </c>
      <c r="D482" s="1" t="s">
        <v>3063</v>
      </c>
      <c r="E482" s="1" t="s">
        <v>3064</v>
      </c>
      <c r="F482" s="1" t="s">
        <v>3065</v>
      </c>
      <c r="G482" s="1" t="s">
        <v>541</v>
      </c>
      <c r="H482" s="1" t="s">
        <v>27</v>
      </c>
      <c r="I482" s="1">
        <v>78</v>
      </c>
      <c r="J482" s="1" t="s">
        <v>22</v>
      </c>
      <c r="K482" s="1" t="s">
        <v>3066</v>
      </c>
      <c r="L482" s="1">
        <v>2021</v>
      </c>
      <c r="M482" s="1">
        <v>24</v>
      </c>
      <c r="N482" s="1" t="s">
        <v>3067</v>
      </c>
      <c r="O482" s="1">
        <v>12.510324000000001</v>
      </c>
      <c r="P482" s="1">
        <v>9.8699999999999992</v>
      </c>
      <c r="Q482" s="3">
        <v>1.92</v>
      </c>
      <c r="R482" s="1">
        <v>2.4325999999999999</v>
      </c>
      <c r="S482" s="1">
        <v>90.7363</v>
      </c>
      <c r="T482" s="1">
        <v>3.399</v>
      </c>
    </row>
    <row r="483" spans="1:20">
      <c r="A483" s="1" t="s">
        <v>3068</v>
      </c>
      <c r="B483" s="1" t="s">
        <v>3069</v>
      </c>
      <c r="C483" s="1" t="s">
        <v>3070</v>
      </c>
      <c r="D483" s="1" t="s">
        <v>3071</v>
      </c>
      <c r="E483" s="1" t="s">
        <v>3072</v>
      </c>
      <c r="F483" s="1" t="s">
        <v>1436</v>
      </c>
      <c r="G483" s="1" t="s">
        <v>35</v>
      </c>
      <c r="H483" s="1" t="s">
        <v>27</v>
      </c>
      <c r="I483" s="1">
        <v>56</v>
      </c>
      <c r="J483" s="1">
        <v>72</v>
      </c>
      <c r="K483" s="1" t="s">
        <v>3073</v>
      </c>
      <c r="L483" s="1">
        <v>2020</v>
      </c>
      <c r="M483" s="1">
        <v>24</v>
      </c>
      <c r="N483" s="1" t="s">
        <v>3074</v>
      </c>
      <c r="O483" s="1">
        <v>17.132162999999998</v>
      </c>
      <c r="P483" s="1">
        <v>16.14</v>
      </c>
      <c r="Q483" s="3">
        <v>1.4</v>
      </c>
      <c r="R483" s="1">
        <v>1.4869000000000001</v>
      </c>
      <c r="S483" s="1">
        <v>81.547799999999995</v>
      </c>
      <c r="T483" s="1">
        <v>6.2220000000000004</v>
      </c>
    </row>
    <row r="484" spans="1:20">
      <c r="A484" s="1" t="s">
        <v>3075</v>
      </c>
      <c r="B484" s="1" t="s">
        <v>3076</v>
      </c>
      <c r="C484" s="1" t="s">
        <v>22</v>
      </c>
      <c r="D484" s="1" t="s">
        <v>3077</v>
      </c>
      <c r="E484" s="1" t="s">
        <v>3078</v>
      </c>
      <c r="F484" s="1" t="s">
        <v>3079</v>
      </c>
      <c r="G484" s="1" t="s">
        <v>35</v>
      </c>
      <c r="H484" s="1" t="s">
        <v>27</v>
      </c>
      <c r="I484" s="1">
        <v>11</v>
      </c>
      <c r="J484" s="1">
        <v>35</v>
      </c>
      <c r="K484" s="1" t="s">
        <v>3080</v>
      </c>
      <c r="L484" s="1">
        <v>2019</v>
      </c>
      <c r="M484" s="1">
        <v>24</v>
      </c>
      <c r="N484" s="1" t="s">
        <v>3081</v>
      </c>
      <c r="O484" s="1">
        <v>12.610465</v>
      </c>
      <c r="P484" s="1">
        <v>19.63</v>
      </c>
      <c r="Q484" s="3">
        <v>1.9</v>
      </c>
      <c r="R484" s="1">
        <v>1.2229000000000001</v>
      </c>
      <c r="S484" s="1">
        <v>75.578100000000006</v>
      </c>
      <c r="T484" s="1">
        <v>2.5960000000000001</v>
      </c>
    </row>
    <row r="485" spans="1:20">
      <c r="A485" s="1" t="s">
        <v>3082</v>
      </c>
      <c r="B485" s="1" t="s">
        <v>3083</v>
      </c>
      <c r="C485" s="1" t="s">
        <v>22</v>
      </c>
      <c r="D485" s="1" t="s">
        <v>3084</v>
      </c>
      <c r="E485" s="1" t="s">
        <v>3085</v>
      </c>
      <c r="F485" s="1" t="s">
        <v>631</v>
      </c>
      <c r="G485" s="1" t="s">
        <v>35</v>
      </c>
      <c r="H485" s="1" t="s">
        <v>27</v>
      </c>
      <c r="I485" s="1">
        <v>221</v>
      </c>
      <c r="J485" s="1" t="s">
        <v>22</v>
      </c>
      <c r="K485" s="1" t="s">
        <v>3086</v>
      </c>
      <c r="L485" s="1">
        <v>2016</v>
      </c>
      <c r="M485" s="1">
        <v>24</v>
      </c>
      <c r="N485" s="1" t="s">
        <v>3087</v>
      </c>
      <c r="O485" s="1">
        <v>35.984464000000003</v>
      </c>
      <c r="P485" s="1">
        <v>25.68</v>
      </c>
      <c r="Q485" s="3">
        <v>0.67</v>
      </c>
      <c r="R485" s="1">
        <v>0.9345</v>
      </c>
      <c r="S485" s="1">
        <v>67.585700000000003</v>
      </c>
      <c r="T485" s="1">
        <v>4.798</v>
      </c>
    </row>
    <row r="486" spans="1:20">
      <c r="A486" s="1" t="s">
        <v>3088</v>
      </c>
      <c r="B486" s="1" t="s">
        <v>3089</v>
      </c>
      <c r="C486" s="1" t="s">
        <v>3090</v>
      </c>
      <c r="D486" s="1" t="s">
        <v>3091</v>
      </c>
      <c r="E486" s="1" t="s">
        <v>3092</v>
      </c>
      <c r="F486" s="1" t="s">
        <v>1916</v>
      </c>
      <c r="G486" s="1" t="s">
        <v>89</v>
      </c>
      <c r="H486" s="1" t="s">
        <v>27</v>
      </c>
      <c r="I486" s="1">
        <v>19</v>
      </c>
      <c r="J486" s="1">
        <v>15</v>
      </c>
      <c r="K486" s="1" t="s">
        <v>22</v>
      </c>
      <c r="L486" s="1">
        <v>2023</v>
      </c>
      <c r="M486" s="1">
        <v>24</v>
      </c>
      <c r="N486" s="1" t="s">
        <v>3093</v>
      </c>
      <c r="O486" s="1">
        <v>5.1921039999999996</v>
      </c>
      <c r="P486" s="1">
        <v>3.35</v>
      </c>
      <c r="Q486" s="3">
        <v>4.62</v>
      </c>
      <c r="R486" s="1">
        <v>7.1559999999999997</v>
      </c>
      <c r="S486" s="1">
        <v>98.520499999999998</v>
      </c>
      <c r="T486" s="1">
        <v>13</v>
      </c>
    </row>
    <row r="487" spans="1:20">
      <c r="A487" s="1" t="s">
        <v>3094</v>
      </c>
      <c r="B487" s="1" t="s">
        <v>3095</v>
      </c>
      <c r="C487" s="1" t="s">
        <v>22</v>
      </c>
      <c r="D487" s="1" t="s">
        <v>3096</v>
      </c>
      <c r="E487" s="1" t="s">
        <v>3097</v>
      </c>
      <c r="F487" s="1" t="s">
        <v>1056</v>
      </c>
      <c r="G487" s="1" t="s">
        <v>89</v>
      </c>
      <c r="H487" s="1" t="s">
        <v>27</v>
      </c>
      <c r="I487" s="1">
        <v>809</v>
      </c>
      <c r="J487" s="1" t="s">
        <v>22</v>
      </c>
      <c r="K487" s="1" t="s">
        <v>22</v>
      </c>
      <c r="L487" s="1">
        <v>2019</v>
      </c>
      <c r="M487" s="1">
        <v>24</v>
      </c>
      <c r="N487" s="1" t="s">
        <v>3098</v>
      </c>
      <c r="O487" s="1">
        <v>24.353248000000001</v>
      </c>
      <c r="P487" s="1">
        <v>25.14</v>
      </c>
      <c r="Q487" s="3">
        <v>0.99</v>
      </c>
      <c r="R487" s="1">
        <v>0.95450000000000002</v>
      </c>
      <c r="S487" s="1">
        <v>68.6584</v>
      </c>
      <c r="T487" s="1">
        <v>4.6500000000000004</v>
      </c>
    </row>
    <row r="488" spans="1:20">
      <c r="A488" s="1" t="s">
        <v>3099</v>
      </c>
      <c r="B488" s="1" t="s">
        <v>3100</v>
      </c>
      <c r="C488" s="1" t="s">
        <v>22</v>
      </c>
      <c r="D488" s="1" t="s">
        <v>3101</v>
      </c>
      <c r="E488" s="1" t="s">
        <v>3102</v>
      </c>
      <c r="F488" s="1" t="s">
        <v>25</v>
      </c>
      <c r="G488" s="1" t="s">
        <v>26</v>
      </c>
      <c r="H488" s="1" t="s">
        <v>27</v>
      </c>
      <c r="I488" s="1">
        <v>8</v>
      </c>
      <c r="J488" s="1" t="s">
        <v>22</v>
      </c>
      <c r="K488" s="1" t="s">
        <v>3103</v>
      </c>
      <c r="L488" s="1">
        <v>2020</v>
      </c>
      <c r="M488" s="1">
        <v>24</v>
      </c>
      <c r="N488" s="1" t="s">
        <v>3104</v>
      </c>
      <c r="O488" s="1">
        <v>12.364046999999999</v>
      </c>
      <c r="P488" s="1">
        <v>15.93</v>
      </c>
      <c r="Q488" s="3">
        <v>1.94</v>
      </c>
      <c r="R488" s="1">
        <v>1.5064</v>
      </c>
      <c r="S488" s="1">
        <v>81.001999999999995</v>
      </c>
      <c r="T488" s="1">
        <v>3.367</v>
      </c>
    </row>
    <row r="489" spans="1:20">
      <c r="A489" s="1" t="s">
        <v>3105</v>
      </c>
      <c r="B489" s="1" t="s">
        <v>3106</v>
      </c>
      <c r="C489" s="1" t="s">
        <v>22</v>
      </c>
      <c r="D489" s="1" t="s">
        <v>3107</v>
      </c>
      <c r="E489" s="1" t="s">
        <v>3108</v>
      </c>
      <c r="F489" s="1" t="s">
        <v>1491</v>
      </c>
      <c r="G489" s="1" t="s">
        <v>138</v>
      </c>
      <c r="H489" s="1" t="s">
        <v>27</v>
      </c>
      <c r="I489" s="1">
        <v>74</v>
      </c>
      <c r="J489" s="1" t="s">
        <v>22</v>
      </c>
      <c r="K489" s="1" t="s">
        <v>22</v>
      </c>
      <c r="L489" s="1">
        <v>2021</v>
      </c>
      <c r="M489" s="1">
        <v>24</v>
      </c>
      <c r="N489" s="1" t="s">
        <v>3109</v>
      </c>
      <c r="O489" s="1">
        <v>25.689654999999998</v>
      </c>
      <c r="P489" s="1">
        <v>6.66</v>
      </c>
      <c r="Q489" s="3">
        <v>0.93</v>
      </c>
      <c r="R489" s="1">
        <v>3.6052</v>
      </c>
      <c r="S489" s="1">
        <v>95.154700000000005</v>
      </c>
      <c r="T489" s="1">
        <v>8.2219999999999995</v>
      </c>
    </row>
    <row r="490" spans="1:20">
      <c r="A490" s="1" t="s">
        <v>3110</v>
      </c>
      <c r="B490" s="1" t="s">
        <v>3111</v>
      </c>
      <c r="C490" s="1" t="s">
        <v>22</v>
      </c>
      <c r="D490" s="1" t="s">
        <v>3112</v>
      </c>
      <c r="E490" s="1" t="s">
        <v>3113</v>
      </c>
      <c r="F490" s="1" t="s">
        <v>839</v>
      </c>
      <c r="G490" s="1" t="s">
        <v>840</v>
      </c>
      <c r="H490" s="1" t="s">
        <v>27</v>
      </c>
      <c r="I490" s="1">
        <v>153</v>
      </c>
      <c r="J490" s="1" t="s">
        <v>22</v>
      </c>
      <c r="K490" s="1" t="s">
        <v>22</v>
      </c>
      <c r="L490" s="1">
        <v>2021</v>
      </c>
      <c r="M490" s="1">
        <v>24</v>
      </c>
      <c r="N490" s="1" t="s">
        <v>3114</v>
      </c>
      <c r="O490" s="1">
        <v>15.881923</v>
      </c>
      <c r="P490" s="1">
        <v>10.4</v>
      </c>
      <c r="Q490" s="3">
        <v>1.51</v>
      </c>
      <c r="R490" s="1">
        <v>2.3083</v>
      </c>
      <c r="S490" s="1">
        <v>89.843400000000003</v>
      </c>
      <c r="T490" s="1">
        <v>6.056</v>
      </c>
    </row>
    <row r="491" spans="1:20">
      <c r="A491" s="1" t="s">
        <v>3115</v>
      </c>
      <c r="B491" s="1" t="s">
        <v>3116</v>
      </c>
      <c r="C491" s="1" t="s">
        <v>3117</v>
      </c>
      <c r="D491" s="1" t="s">
        <v>3118</v>
      </c>
      <c r="E491" s="1" t="s">
        <v>3119</v>
      </c>
      <c r="F491" s="1" t="s">
        <v>1240</v>
      </c>
      <c r="G491" s="1" t="s">
        <v>35</v>
      </c>
      <c r="H491" s="1" t="s">
        <v>27</v>
      </c>
      <c r="I491" s="1">
        <v>51</v>
      </c>
      <c r="J491" s="1">
        <v>10</v>
      </c>
      <c r="K491" s="1" t="s">
        <v>3120</v>
      </c>
      <c r="L491" s="1">
        <v>2022</v>
      </c>
      <c r="M491" s="1">
        <v>24</v>
      </c>
      <c r="N491" s="1" t="s">
        <v>3121</v>
      </c>
      <c r="O491" s="1">
        <v>5.0877090000000003</v>
      </c>
      <c r="P491" s="1">
        <v>6.86</v>
      </c>
      <c r="Q491" s="3">
        <v>4.72</v>
      </c>
      <c r="R491" s="1">
        <v>3.4965999999999999</v>
      </c>
      <c r="S491" s="1">
        <v>95.3339</v>
      </c>
      <c r="T491" s="1">
        <v>4</v>
      </c>
    </row>
    <row r="492" spans="1:20">
      <c r="A492" s="1" t="s">
        <v>3122</v>
      </c>
      <c r="B492" s="1" t="s">
        <v>3123</v>
      </c>
      <c r="C492" s="1" t="s">
        <v>22</v>
      </c>
      <c r="D492" s="1" t="s">
        <v>3124</v>
      </c>
      <c r="E492" s="1" t="s">
        <v>3125</v>
      </c>
      <c r="F492" s="1" t="s">
        <v>3126</v>
      </c>
      <c r="G492" s="1" t="s">
        <v>35</v>
      </c>
      <c r="H492" s="1" t="s">
        <v>27</v>
      </c>
      <c r="I492" s="1">
        <v>578</v>
      </c>
      <c r="J492" s="1" t="s">
        <v>22</v>
      </c>
      <c r="K492" s="1" t="s">
        <v>3127</v>
      </c>
      <c r="L492" s="1">
        <v>2019</v>
      </c>
      <c r="M492" s="1">
        <v>24</v>
      </c>
      <c r="N492" s="1" t="s">
        <v>3128</v>
      </c>
      <c r="O492" s="1">
        <v>22.818182</v>
      </c>
      <c r="P492" s="1">
        <v>19.63</v>
      </c>
      <c r="Q492" s="3">
        <v>1.05</v>
      </c>
      <c r="R492" s="1">
        <v>1.2229000000000001</v>
      </c>
      <c r="S492" s="1">
        <v>75.578100000000006</v>
      </c>
      <c r="T492" s="1">
        <v>5.0060000000000002</v>
      </c>
    </row>
    <row r="493" spans="1:20">
      <c r="A493" s="1" t="s">
        <v>3129</v>
      </c>
      <c r="B493" s="1" t="s">
        <v>3130</v>
      </c>
      <c r="C493" s="1" t="s">
        <v>22</v>
      </c>
      <c r="D493" s="1" t="s">
        <v>3131</v>
      </c>
      <c r="E493" s="1" t="s">
        <v>3132</v>
      </c>
      <c r="F493" s="1" t="s">
        <v>1772</v>
      </c>
      <c r="G493" s="1" t="s">
        <v>35</v>
      </c>
      <c r="H493" s="1" t="s">
        <v>27</v>
      </c>
      <c r="I493" s="1">
        <v>59</v>
      </c>
      <c r="J493" s="1">
        <v>46</v>
      </c>
      <c r="K493" s="1" t="s">
        <v>3133</v>
      </c>
      <c r="L493" s="1">
        <v>2020</v>
      </c>
      <c r="M493" s="1">
        <v>24</v>
      </c>
      <c r="N493" s="1" t="s">
        <v>3134</v>
      </c>
      <c r="O493" s="1">
        <v>14.228672</v>
      </c>
      <c r="P493" s="1">
        <v>16.14</v>
      </c>
      <c r="Q493" s="3">
        <v>1.69</v>
      </c>
      <c r="R493" s="1">
        <v>1.4869000000000001</v>
      </c>
      <c r="S493" s="1">
        <v>81.547799999999995</v>
      </c>
      <c r="T493" s="1">
        <v>3.7639999999999998</v>
      </c>
    </row>
    <row r="494" spans="1:20">
      <c r="A494" s="1" t="s">
        <v>3135</v>
      </c>
      <c r="B494" s="1" t="s">
        <v>3136</v>
      </c>
      <c r="C494" s="1" t="s">
        <v>22</v>
      </c>
      <c r="D494" s="1" t="s">
        <v>3137</v>
      </c>
      <c r="E494" s="1" t="s">
        <v>3138</v>
      </c>
      <c r="F494" s="1" t="s">
        <v>162</v>
      </c>
      <c r="G494" s="1" t="s">
        <v>89</v>
      </c>
      <c r="H494" s="1" t="s">
        <v>27</v>
      </c>
      <c r="I494" s="1">
        <v>5</v>
      </c>
      <c r="J494" s="1">
        <v>44</v>
      </c>
      <c r="K494" s="1" t="s">
        <v>3139</v>
      </c>
      <c r="L494" s="1">
        <v>2017</v>
      </c>
      <c r="M494" s="1">
        <v>24</v>
      </c>
      <c r="N494" s="1" t="s">
        <v>3140</v>
      </c>
      <c r="O494" s="1">
        <v>64.565815999999998</v>
      </c>
      <c r="P494" s="1">
        <v>32.21</v>
      </c>
      <c r="Q494" s="3">
        <v>0.37</v>
      </c>
      <c r="R494" s="1">
        <v>0.74509999999999998</v>
      </c>
      <c r="S494" s="1">
        <v>62.319800000000001</v>
      </c>
      <c r="T494" s="1">
        <v>9.9309999999999992</v>
      </c>
    </row>
    <row r="495" spans="1:20">
      <c r="A495" s="1" t="s">
        <v>3141</v>
      </c>
      <c r="B495" s="1" t="s">
        <v>3142</v>
      </c>
      <c r="C495" s="1" t="s">
        <v>3143</v>
      </c>
      <c r="D495" s="1" t="s">
        <v>3144</v>
      </c>
      <c r="E495" s="1" t="s">
        <v>3145</v>
      </c>
      <c r="F495" s="1" t="s">
        <v>514</v>
      </c>
      <c r="G495" s="1" t="s">
        <v>105</v>
      </c>
      <c r="H495" s="1" t="s">
        <v>27</v>
      </c>
      <c r="I495" s="1">
        <v>262</v>
      </c>
      <c r="J495" s="1" t="s">
        <v>22</v>
      </c>
      <c r="K495" s="1" t="s">
        <v>22</v>
      </c>
      <c r="L495" s="1">
        <v>2021</v>
      </c>
      <c r="M495" s="1">
        <v>24</v>
      </c>
      <c r="N495" s="1" t="s">
        <v>3146</v>
      </c>
      <c r="O495" s="1">
        <v>20.969013</v>
      </c>
      <c r="P495" s="1">
        <v>11.96</v>
      </c>
      <c r="Q495" s="3">
        <v>1.1399999999999999</v>
      </c>
      <c r="R495" s="1">
        <v>2.0063</v>
      </c>
      <c r="S495" s="1">
        <v>87.744399999999999</v>
      </c>
      <c r="T495" s="1">
        <v>8.9429999999999996</v>
      </c>
    </row>
    <row r="496" spans="1:20">
      <c r="A496" s="1" t="s">
        <v>3147</v>
      </c>
      <c r="B496" s="1" t="s">
        <v>3148</v>
      </c>
      <c r="C496" s="1" t="s">
        <v>22</v>
      </c>
      <c r="D496" s="1" t="s">
        <v>3149</v>
      </c>
      <c r="E496" s="1" t="s">
        <v>3150</v>
      </c>
      <c r="F496" s="1" t="s">
        <v>1977</v>
      </c>
      <c r="G496" s="1" t="s">
        <v>26</v>
      </c>
      <c r="H496" s="1" t="s">
        <v>106</v>
      </c>
      <c r="I496" s="1">
        <v>14</v>
      </c>
      <c r="J496" s="1">
        <v>12</v>
      </c>
      <c r="K496" s="1" t="s">
        <v>22</v>
      </c>
      <c r="L496" s="1">
        <v>2021</v>
      </c>
      <c r="M496" s="1">
        <v>24</v>
      </c>
      <c r="N496" s="1" t="s">
        <v>3151</v>
      </c>
      <c r="O496" s="1">
        <v>18.359019</v>
      </c>
      <c r="P496" s="1">
        <v>33.54</v>
      </c>
      <c r="Q496" s="3">
        <v>1.31</v>
      </c>
      <c r="R496" s="1">
        <v>0.71550000000000002</v>
      </c>
      <c r="S496" s="1">
        <v>57.077800000000003</v>
      </c>
      <c r="T496" s="1">
        <v>3.2519999999999998</v>
      </c>
    </row>
    <row r="497" spans="1:20">
      <c r="A497" s="1" t="s">
        <v>3152</v>
      </c>
      <c r="B497" s="1" t="str">
        <f>"10.1155/2014/283740"</f>
        <v>10.1155/2014/283740</v>
      </c>
      <c r="C497" s="1" t="s">
        <v>22</v>
      </c>
      <c r="D497" s="1" t="s">
        <v>3153</v>
      </c>
      <c r="E497" s="1" t="s">
        <v>3154</v>
      </c>
      <c r="F497" s="1" t="s">
        <v>3155</v>
      </c>
      <c r="G497" s="1" t="s">
        <v>26</v>
      </c>
      <c r="H497" s="1" t="s">
        <v>27</v>
      </c>
      <c r="I497" s="1">
        <v>2014</v>
      </c>
      <c r="J497" s="1" t="s">
        <v>22</v>
      </c>
      <c r="K497" s="1" t="s">
        <v>22</v>
      </c>
      <c r="L497" s="1">
        <v>2014</v>
      </c>
      <c r="M497" s="1">
        <v>24</v>
      </c>
      <c r="N497" s="1" t="s">
        <v>3156</v>
      </c>
      <c r="O497" s="1">
        <v>5.5672600000000001</v>
      </c>
      <c r="P497" s="1">
        <v>25.13</v>
      </c>
      <c r="Q497" s="3">
        <v>4.3099999999999996</v>
      </c>
      <c r="R497" s="1">
        <v>0.95509999999999995</v>
      </c>
      <c r="S497" s="1">
        <v>68.767099999999999</v>
      </c>
      <c r="T497" s="1">
        <v>0.76200000000000001</v>
      </c>
    </row>
    <row r="498" spans="1:20">
      <c r="A498" s="1" t="s">
        <v>3157</v>
      </c>
      <c r="B498" s="1" t="s">
        <v>3158</v>
      </c>
      <c r="C498" s="1" t="s">
        <v>22</v>
      </c>
      <c r="D498" s="1" t="s">
        <v>3159</v>
      </c>
      <c r="E498" s="1" t="s">
        <v>3160</v>
      </c>
      <c r="F498" s="1" t="s">
        <v>3126</v>
      </c>
      <c r="G498" s="1" t="s">
        <v>35</v>
      </c>
      <c r="H498" s="1" t="s">
        <v>27</v>
      </c>
      <c r="I498" s="1">
        <v>590</v>
      </c>
      <c r="J498" s="1" t="s">
        <v>22</v>
      </c>
      <c r="K498" s="1" t="s">
        <v>22</v>
      </c>
      <c r="L498" s="1">
        <v>2020</v>
      </c>
      <c r="M498" s="1">
        <v>23</v>
      </c>
      <c r="N498" s="1" t="s">
        <v>3161</v>
      </c>
      <c r="O498" s="1">
        <v>18.739583</v>
      </c>
      <c r="P498" s="1">
        <v>16.14</v>
      </c>
      <c r="Q498" s="3">
        <v>1.23</v>
      </c>
      <c r="R498" s="1">
        <v>1.4249000000000001</v>
      </c>
      <c r="S498" s="1">
        <v>80.373900000000006</v>
      </c>
      <c r="T498" s="1">
        <v>5.7060000000000004</v>
      </c>
    </row>
    <row r="499" spans="1:20">
      <c r="A499" s="1" t="s">
        <v>3162</v>
      </c>
      <c r="B499" s="1" t="s">
        <v>3163</v>
      </c>
      <c r="C499" s="1" t="s">
        <v>22</v>
      </c>
      <c r="D499" s="1" t="s">
        <v>3164</v>
      </c>
      <c r="E499" s="1" t="s">
        <v>3165</v>
      </c>
      <c r="F499" s="1" t="s">
        <v>2486</v>
      </c>
      <c r="G499" s="1" t="s">
        <v>89</v>
      </c>
      <c r="H499" s="1" t="s">
        <v>27</v>
      </c>
      <c r="I499" s="1">
        <v>29</v>
      </c>
      <c r="J499" s="1">
        <v>9</v>
      </c>
      <c r="K499" s="1" t="s">
        <v>3166</v>
      </c>
      <c r="L499" s="1">
        <v>2018</v>
      </c>
      <c r="M499" s="1">
        <v>23</v>
      </c>
      <c r="N499" s="1" t="s">
        <v>3167</v>
      </c>
      <c r="O499" s="1">
        <v>12.134855999999999</v>
      </c>
      <c r="P499" s="1">
        <v>29.51</v>
      </c>
      <c r="Q499" s="3">
        <v>1.9</v>
      </c>
      <c r="R499" s="1">
        <v>0.77929999999999999</v>
      </c>
      <c r="S499" s="1">
        <v>63.400599999999997</v>
      </c>
      <c r="T499" s="1">
        <v>2.1949999999999998</v>
      </c>
    </row>
    <row r="500" spans="1:20">
      <c r="A500" s="1" t="s">
        <v>3168</v>
      </c>
      <c r="B500" s="1" t="s">
        <v>3169</v>
      </c>
      <c r="C500" s="1" t="s">
        <v>3170</v>
      </c>
      <c r="D500" s="1" t="s">
        <v>3171</v>
      </c>
      <c r="E500" s="1" t="s">
        <v>3172</v>
      </c>
      <c r="F500" s="1" t="s">
        <v>677</v>
      </c>
      <c r="G500" s="1" t="s">
        <v>678</v>
      </c>
      <c r="H500" s="1" t="s">
        <v>27</v>
      </c>
      <c r="I500" s="1">
        <v>326</v>
      </c>
      <c r="J500" s="1" t="s">
        <v>22</v>
      </c>
      <c r="K500" s="1" t="s">
        <v>22</v>
      </c>
      <c r="L500" s="1">
        <v>2021</v>
      </c>
      <c r="M500" s="1">
        <v>23</v>
      </c>
      <c r="N500" s="1" t="s">
        <v>3173</v>
      </c>
      <c r="O500" s="1">
        <v>24.252880000000001</v>
      </c>
      <c r="P500" s="1">
        <v>11.55</v>
      </c>
      <c r="Q500" s="3">
        <v>0.95</v>
      </c>
      <c r="R500" s="1">
        <v>1.9921</v>
      </c>
      <c r="S500" s="1">
        <v>89.497900000000001</v>
      </c>
      <c r="T500" s="1">
        <v>11.888999999999999</v>
      </c>
    </row>
    <row r="501" spans="1:20">
      <c r="A501" s="1" t="s">
        <v>3174</v>
      </c>
      <c r="B501" s="1" t="s">
        <v>3175</v>
      </c>
      <c r="C501" s="1" t="s">
        <v>22</v>
      </c>
      <c r="D501" s="1" t="s">
        <v>3176</v>
      </c>
      <c r="E501" s="1" t="s">
        <v>3177</v>
      </c>
      <c r="F501" s="1" t="s">
        <v>3058</v>
      </c>
      <c r="G501" s="1" t="s">
        <v>26</v>
      </c>
      <c r="H501" s="1" t="s">
        <v>27</v>
      </c>
      <c r="I501" s="1">
        <v>169</v>
      </c>
      <c r="J501" s="1" t="s">
        <v>22</v>
      </c>
      <c r="K501" s="1" t="s">
        <v>3178</v>
      </c>
      <c r="L501" s="1">
        <v>2019</v>
      </c>
      <c r="M501" s="1">
        <v>23</v>
      </c>
      <c r="N501" s="1" t="s">
        <v>3179</v>
      </c>
      <c r="O501" s="1">
        <v>10.876404000000001</v>
      </c>
      <c r="P501" s="1">
        <v>18.559999999999999</v>
      </c>
      <c r="Q501" s="3">
        <v>2.11</v>
      </c>
      <c r="R501" s="1">
        <v>1.2394000000000001</v>
      </c>
      <c r="S501" s="1">
        <v>75.828000000000003</v>
      </c>
      <c r="T501" s="1">
        <v>2.23</v>
      </c>
    </row>
    <row r="502" spans="1:20">
      <c r="A502" s="1" t="s">
        <v>3180</v>
      </c>
      <c r="B502" s="1" t="s">
        <v>3181</v>
      </c>
      <c r="C502" s="1" t="s">
        <v>22</v>
      </c>
      <c r="D502" s="1" t="s">
        <v>3182</v>
      </c>
      <c r="E502" s="1" t="s">
        <v>3183</v>
      </c>
      <c r="F502" s="1" t="s">
        <v>3184</v>
      </c>
      <c r="G502" s="1" t="s">
        <v>35</v>
      </c>
      <c r="H502" s="1" t="s">
        <v>27</v>
      </c>
      <c r="I502" s="1">
        <v>162</v>
      </c>
      <c r="J502" s="1" t="s">
        <v>22</v>
      </c>
      <c r="K502" s="1" t="s">
        <v>22</v>
      </c>
      <c r="L502" s="1">
        <v>2021</v>
      </c>
      <c r="M502" s="1">
        <v>23</v>
      </c>
      <c r="N502" s="1" t="s">
        <v>3185</v>
      </c>
      <c r="O502" s="1">
        <v>10.104711999999999</v>
      </c>
      <c r="P502" s="1">
        <v>11.69</v>
      </c>
      <c r="Q502" s="3">
        <v>2.2799999999999998</v>
      </c>
      <c r="R502" s="1">
        <v>1.9666999999999999</v>
      </c>
      <c r="S502" s="1">
        <v>87.8262</v>
      </c>
      <c r="T502" s="1">
        <v>3.51</v>
      </c>
    </row>
    <row r="503" spans="1:20">
      <c r="A503" s="1" t="s">
        <v>3186</v>
      </c>
      <c r="B503" s="1" t="s">
        <v>3187</v>
      </c>
      <c r="C503" s="1" t="s">
        <v>22</v>
      </c>
      <c r="D503" s="1" t="s">
        <v>3188</v>
      </c>
      <c r="E503" s="1" t="s">
        <v>2203</v>
      </c>
      <c r="F503" s="1" t="s">
        <v>3022</v>
      </c>
      <c r="G503" s="1" t="s">
        <v>35</v>
      </c>
      <c r="H503" s="1" t="s">
        <v>27</v>
      </c>
      <c r="I503" s="1">
        <v>401</v>
      </c>
      <c r="J503" s="1" t="s">
        <v>22</v>
      </c>
      <c r="K503" s="1" t="s">
        <v>22</v>
      </c>
      <c r="L503" s="1">
        <v>2020</v>
      </c>
      <c r="M503" s="1">
        <v>23</v>
      </c>
      <c r="N503" s="1" t="s">
        <v>3189</v>
      </c>
      <c r="O503" s="1">
        <v>16.510466999999998</v>
      </c>
      <c r="P503" s="1">
        <v>16.14</v>
      </c>
      <c r="Q503" s="3">
        <v>1.39</v>
      </c>
      <c r="R503" s="1">
        <v>1.4249000000000001</v>
      </c>
      <c r="S503" s="1">
        <v>80.373900000000006</v>
      </c>
      <c r="T503" s="1">
        <v>4.2910000000000004</v>
      </c>
    </row>
    <row r="504" spans="1:20">
      <c r="A504" s="1" t="s">
        <v>3190</v>
      </c>
      <c r="B504" s="1" t="s">
        <v>3191</v>
      </c>
      <c r="C504" s="1" t="s">
        <v>3192</v>
      </c>
      <c r="D504" s="1" t="s">
        <v>3193</v>
      </c>
      <c r="E504" s="1" t="s">
        <v>3194</v>
      </c>
      <c r="F504" s="1" t="s">
        <v>646</v>
      </c>
      <c r="G504" s="1" t="s">
        <v>35</v>
      </c>
      <c r="H504" s="1" t="s">
        <v>27</v>
      </c>
      <c r="I504" s="1">
        <v>62</v>
      </c>
      <c r="J504" s="1">
        <v>42</v>
      </c>
      <c r="K504" s="1" t="s">
        <v>22</v>
      </c>
      <c r="L504" s="1">
        <v>2023</v>
      </c>
      <c r="M504" s="1">
        <v>23</v>
      </c>
      <c r="N504" s="1" t="s">
        <v>3195</v>
      </c>
      <c r="O504" s="1">
        <v>8.4874759999999991</v>
      </c>
      <c r="P504" s="1">
        <v>2.61</v>
      </c>
      <c r="Q504" s="3">
        <v>2.71</v>
      </c>
      <c r="R504" s="1">
        <v>8.7995999999999999</v>
      </c>
      <c r="S504" s="1">
        <v>99.056399999999996</v>
      </c>
      <c r="T504" s="1">
        <v>16.100000000000001</v>
      </c>
    </row>
    <row r="505" spans="1:20">
      <c r="A505" s="1" t="s">
        <v>3196</v>
      </c>
      <c r="B505" s="1" t="s">
        <v>3197</v>
      </c>
      <c r="C505" s="1" t="s">
        <v>22</v>
      </c>
      <c r="D505" s="1" t="s">
        <v>3198</v>
      </c>
      <c r="E505" s="1" t="s">
        <v>3199</v>
      </c>
      <c r="F505" s="1" t="s">
        <v>3200</v>
      </c>
      <c r="G505" s="1" t="s">
        <v>26</v>
      </c>
      <c r="H505" s="1" t="s">
        <v>27</v>
      </c>
      <c r="I505" s="1">
        <v>139</v>
      </c>
      <c r="J505" s="1" t="s">
        <v>22</v>
      </c>
      <c r="K505" s="1" t="s">
        <v>22</v>
      </c>
      <c r="L505" s="1">
        <v>2022</v>
      </c>
      <c r="M505" s="1">
        <v>23</v>
      </c>
      <c r="N505" s="1" t="s">
        <v>3201</v>
      </c>
      <c r="O505" s="1">
        <v>7.3262090000000004</v>
      </c>
      <c r="P505" s="1">
        <v>6.87</v>
      </c>
      <c r="Q505" s="3">
        <v>3.14</v>
      </c>
      <c r="R505" s="1">
        <v>3.3494999999999999</v>
      </c>
      <c r="S505" s="1">
        <v>94.459800000000001</v>
      </c>
      <c r="T505" s="1">
        <v>4</v>
      </c>
    </row>
    <row r="506" spans="1:20">
      <c r="A506" s="1" t="s">
        <v>3202</v>
      </c>
      <c r="B506" s="1" t="s">
        <v>3203</v>
      </c>
      <c r="C506" s="1" t="s">
        <v>22</v>
      </c>
      <c r="D506" s="1" t="s">
        <v>3204</v>
      </c>
      <c r="E506" s="1" t="s">
        <v>3205</v>
      </c>
      <c r="F506" s="1" t="s">
        <v>3022</v>
      </c>
      <c r="G506" s="1" t="s">
        <v>35</v>
      </c>
      <c r="H506" s="1" t="s">
        <v>27</v>
      </c>
      <c r="I506" s="1">
        <v>382</v>
      </c>
      <c r="J506" s="1" t="s">
        <v>22</v>
      </c>
      <c r="K506" s="1" t="s">
        <v>22</v>
      </c>
      <c r="L506" s="1">
        <v>2019</v>
      </c>
      <c r="M506" s="1">
        <v>23</v>
      </c>
      <c r="N506" s="1" t="s">
        <v>3206</v>
      </c>
      <c r="O506" s="1">
        <v>19.948028999999998</v>
      </c>
      <c r="P506" s="1">
        <v>19.63</v>
      </c>
      <c r="Q506" s="3">
        <v>1.1499999999999999</v>
      </c>
      <c r="R506" s="1">
        <v>1.1718999999999999</v>
      </c>
      <c r="S506" s="1">
        <v>74.238799999999998</v>
      </c>
      <c r="T506" s="1">
        <v>3.306</v>
      </c>
    </row>
    <row r="507" spans="1:20">
      <c r="A507" s="1" t="s">
        <v>3207</v>
      </c>
      <c r="B507" s="1" t="s">
        <v>3208</v>
      </c>
      <c r="C507" s="1" t="s">
        <v>22</v>
      </c>
      <c r="D507" s="1" t="s">
        <v>3209</v>
      </c>
      <c r="E507" s="1" t="s">
        <v>3210</v>
      </c>
      <c r="F507" s="1" t="s">
        <v>3211</v>
      </c>
      <c r="G507" s="1" t="s">
        <v>678</v>
      </c>
      <c r="H507" s="1" t="s">
        <v>27</v>
      </c>
      <c r="I507" s="1">
        <v>49</v>
      </c>
      <c r="J507" s="1">
        <v>3</v>
      </c>
      <c r="K507" s="1" t="s">
        <v>3212</v>
      </c>
      <c r="L507" s="1">
        <v>2014</v>
      </c>
      <c r="M507" s="1">
        <v>23</v>
      </c>
      <c r="N507" s="1" t="s">
        <v>3213</v>
      </c>
      <c r="O507" s="1">
        <v>25.530822000000001</v>
      </c>
      <c r="P507" s="1">
        <v>34.56</v>
      </c>
      <c r="Q507" s="3">
        <v>0.9</v>
      </c>
      <c r="R507" s="1">
        <v>0.66549999999999998</v>
      </c>
      <c r="S507" s="1">
        <v>58.109200000000001</v>
      </c>
      <c r="T507" s="1">
        <v>2.516</v>
      </c>
    </row>
    <row r="508" spans="1:20">
      <c r="A508" s="1" t="s">
        <v>3214</v>
      </c>
      <c r="B508" s="1" t="s">
        <v>3215</v>
      </c>
      <c r="C508" s="1" t="s">
        <v>22</v>
      </c>
      <c r="D508" s="1" t="s">
        <v>3216</v>
      </c>
      <c r="E508" s="1" t="s">
        <v>3217</v>
      </c>
      <c r="F508" s="1" t="s">
        <v>1818</v>
      </c>
      <c r="G508" s="1" t="s">
        <v>26</v>
      </c>
      <c r="H508" s="1" t="s">
        <v>27</v>
      </c>
      <c r="I508" s="1">
        <v>61</v>
      </c>
      <c r="J508" s="1" t="s">
        <v>22</v>
      </c>
      <c r="K508" s="1" t="s">
        <v>22</v>
      </c>
      <c r="L508" s="1">
        <v>2020</v>
      </c>
      <c r="M508" s="1">
        <v>23</v>
      </c>
      <c r="N508" s="1" t="s">
        <v>3218</v>
      </c>
      <c r="O508" s="1">
        <v>37.691963999999999</v>
      </c>
      <c r="P508" s="1">
        <v>15.93</v>
      </c>
      <c r="Q508" s="3">
        <v>0.61</v>
      </c>
      <c r="R508" s="1">
        <v>1.4436</v>
      </c>
      <c r="S508" s="1">
        <v>79.922399999999996</v>
      </c>
      <c r="T508" s="1">
        <v>7.5869999999999997</v>
      </c>
    </row>
    <row r="509" spans="1:20">
      <c r="A509" s="1" t="s">
        <v>3219</v>
      </c>
      <c r="B509" s="1" t="s">
        <v>3220</v>
      </c>
      <c r="C509" s="1" t="s">
        <v>22</v>
      </c>
      <c r="D509" s="1" t="s">
        <v>3221</v>
      </c>
      <c r="E509" s="1" t="s">
        <v>3222</v>
      </c>
      <c r="F509" s="1" t="s">
        <v>227</v>
      </c>
      <c r="G509" s="1" t="s">
        <v>89</v>
      </c>
      <c r="H509" s="1" t="s">
        <v>27</v>
      </c>
      <c r="I509" s="1">
        <v>491</v>
      </c>
      <c r="J509" s="1" t="s">
        <v>22</v>
      </c>
      <c r="K509" s="1" t="s">
        <v>3223</v>
      </c>
      <c r="L509" s="1">
        <v>2019</v>
      </c>
      <c r="M509" s="1">
        <v>23</v>
      </c>
      <c r="N509" s="1" t="s">
        <v>3224</v>
      </c>
      <c r="O509" s="1">
        <v>29.868357</v>
      </c>
      <c r="P509" s="1">
        <v>25.14</v>
      </c>
      <c r="Q509" s="3">
        <v>0.77</v>
      </c>
      <c r="R509" s="1">
        <v>0.91469999999999996</v>
      </c>
      <c r="S509" s="1">
        <v>67.274900000000002</v>
      </c>
      <c r="T509" s="1">
        <v>6.1820000000000004</v>
      </c>
    </row>
    <row r="510" spans="1:20">
      <c r="A510" s="1" t="s">
        <v>3225</v>
      </c>
      <c r="B510" s="1" t="s">
        <v>3226</v>
      </c>
      <c r="C510" s="1" t="s">
        <v>22</v>
      </c>
      <c r="D510" s="1" t="s">
        <v>3227</v>
      </c>
      <c r="E510" s="1" t="s">
        <v>3228</v>
      </c>
      <c r="F510" s="1" t="s">
        <v>3229</v>
      </c>
      <c r="G510" s="1" t="s">
        <v>35</v>
      </c>
      <c r="H510" s="1" t="s">
        <v>27</v>
      </c>
      <c r="I510" s="1">
        <v>14</v>
      </c>
      <c r="J510" s="1">
        <v>4</v>
      </c>
      <c r="K510" s="1" t="s">
        <v>3230</v>
      </c>
      <c r="L510" s="1">
        <v>2019</v>
      </c>
      <c r="M510" s="1">
        <v>23</v>
      </c>
      <c r="N510" s="1" t="s">
        <v>3231</v>
      </c>
      <c r="O510" s="1">
        <v>13.014925</v>
      </c>
      <c r="P510" s="1">
        <v>19.63</v>
      </c>
      <c r="Q510" s="3">
        <v>1.77</v>
      </c>
      <c r="R510" s="1">
        <v>1.1718999999999999</v>
      </c>
      <c r="S510" s="1">
        <v>74.238799999999998</v>
      </c>
      <c r="T510" s="1">
        <v>3.552</v>
      </c>
    </row>
    <row r="511" spans="1:20">
      <c r="A511" s="1" t="s">
        <v>3232</v>
      </c>
      <c r="B511" s="1" t="s">
        <v>3233</v>
      </c>
      <c r="C511" s="1" t="s">
        <v>22</v>
      </c>
      <c r="D511" s="1" t="s">
        <v>3234</v>
      </c>
      <c r="E511" s="1" t="s">
        <v>3235</v>
      </c>
      <c r="F511" s="1" t="s">
        <v>1002</v>
      </c>
      <c r="G511" s="1" t="s">
        <v>105</v>
      </c>
      <c r="H511" s="1" t="s">
        <v>106</v>
      </c>
      <c r="I511" s="1">
        <v>13</v>
      </c>
      <c r="J511" s="1">
        <v>2</v>
      </c>
      <c r="K511" s="1" t="s">
        <v>22</v>
      </c>
      <c r="L511" s="1">
        <v>2021</v>
      </c>
      <c r="M511" s="1">
        <v>23</v>
      </c>
      <c r="N511" s="1" t="s">
        <v>3236</v>
      </c>
      <c r="O511" s="1">
        <v>16.851364</v>
      </c>
      <c r="P511" s="1">
        <v>30.18</v>
      </c>
      <c r="Q511" s="3">
        <v>1.36</v>
      </c>
      <c r="R511" s="1">
        <v>0.76200000000000001</v>
      </c>
      <c r="S511" s="1">
        <v>60.8093</v>
      </c>
      <c r="T511" s="1">
        <v>3.8889999999999998</v>
      </c>
    </row>
    <row r="512" spans="1:20">
      <c r="A512" s="1" t="s">
        <v>3237</v>
      </c>
      <c r="B512" s="1" t="s">
        <v>3238</v>
      </c>
      <c r="C512" s="1" t="s">
        <v>22</v>
      </c>
      <c r="D512" s="1" t="s">
        <v>3239</v>
      </c>
      <c r="E512" s="1" t="s">
        <v>3240</v>
      </c>
      <c r="F512" s="1" t="s">
        <v>25</v>
      </c>
      <c r="G512" s="1" t="s">
        <v>26</v>
      </c>
      <c r="H512" s="1" t="s">
        <v>27</v>
      </c>
      <c r="I512" s="1">
        <v>6</v>
      </c>
      <c r="J512" s="1" t="s">
        <v>22</v>
      </c>
      <c r="K512" s="1" t="s">
        <v>3241</v>
      </c>
      <c r="L512" s="1">
        <v>2018</v>
      </c>
      <c r="M512" s="1">
        <v>23</v>
      </c>
      <c r="N512" s="1" t="s">
        <v>3242</v>
      </c>
      <c r="O512" s="1">
        <v>21.512547999999999</v>
      </c>
      <c r="P512" s="1">
        <v>21.49</v>
      </c>
      <c r="Q512" s="3">
        <v>1.07</v>
      </c>
      <c r="R512" s="1">
        <v>1.0705</v>
      </c>
      <c r="S512" s="1">
        <v>71.533199999999994</v>
      </c>
      <c r="T512" s="1">
        <v>4.0979999999999999</v>
      </c>
    </row>
    <row r="513" spans="1:20">
      <c r="A513" s="1" t="s">
        <v>3243</v>
      </c>
      <c r="B513" s="1" t="s">
        <v>3244</v>
      </c>
      <c r="C513" s="1" t="s">
        <v>22</v>
      </c>
      <c r="D513" s="1" t="s">
        <v>3245</v>
      </c>
      <c r="E513" s="1" t="s">
        <v>3246</v>
      </c>
      <c r="F513" s="1" t="s">
        <v>1818</v>
      </c>
      <c r="G513" s="1" t="s">
        <v>26</v>
      </c>
      <c r="H513" s="1" t="s">
        <v>27</v>
      </c>
      <c r="I513" s="1">
        <v>91</v>
      </c>
      <c r="J513" s="1" t="s">
        <v>22</v>
      </c>
      <c r="K513" s="1" t="s">
        <v>22</v>
      </c>
      <c r="L513" s="1">
        <v>2023</v>
      </c>
      <c r="M513" s="1">
        <v>23</v>
      </c>
      <c r="N513" s="1" t="s">
        <v>3247</v>
      </c>
      <c r="O513" s="1">
        <v>5.5718230000000002</v>
      </c>
      <c r="P513" s="1">
        <v>2.4700000000000002</v>
      </c>
      <c r="Q513" s="3">
        <v>4.13</v>
      </c>
      <c r="R513" s="1">
        <v>9.2943999999999996</v>
      </c>
      <c r="S513" s="1">
        <v>99.047399999999996</v>
      </c>
      <c r="T513" s="1">
        <v>10.5</v>
      </c>
    </row>
    <row r="514" spans="1:20">
      <c r="A514" s="1" t="s">
        <v>3248</v>
      </c>
      <c r="B514" s="1" t="s">
        <v>3249</v>
      </c>
      <c r="C514" s="1" t="s">
        <v>22</v>
      </c>
      <c r="D514" s="1" t="s">
        <v>3250</v>
      </c>
      <c r="E514" s="1" t="s">
        <v>3251</v>
      </c>
      <c r="F514" s="1" t="s">
        <v>3252</v>
      </c>
      <c r="G514" s="1" t="s">
        <v>35</v>
      </c>
      <c r="H514" s="1" t="s">
        <v>27</v>
      </c>
      <c r="I514" s="1">
        <v>33</v>
      </c>
      <c r="J514" s="1" t="s">
        <v>22</v>
      </c>
      <c r="K514" s="1" t="s">
        <v>3253</v>
      </c>
      <c r="L514" s="1">
        <v>2019</v>
      </c>
      <c r="M514" s="1">
        <v>23</v>
      </c>
      <c r="N514" s="1" t="s">
        <v>3254</v>
      </c>
      <c r="O514" s="1">
        <v>33.776255999999997</v>
      </c>
      <c r="P514" s="1">
        <v>19.63</v>
      </c>
      <c r="Q514" s="3">
        <v>0.68</v>
      </c>
      <c r="R514" s="1">
        <v>1.1718999999999999</v>
      </c>
      <c r="S514" s="1">
        <v>74.238799999999998</v>
      </c>
      <c r="T514" s="1">
        <v>5.9930000000000003</v>
      </c>
    </row>
    <row r="515" spans="1:20">
      <c r="A515" s="1" t="s">
        <v>3255</v>
      </c>
      <c r="B515" s="1" t="s">
        <v>22</v>
      </c>
      <c r="C515" s="1" t="s">
        <v>22</v>
      </c>
      <c r="D515" s="1" t="s">
        <v>3256</v>
      </c>
      <c r="E515" s="1" t="s">
        <v>3257</v>
      </c>
      <c r="F515" s="1" t="s">
        <v>3258</v>
      </c>
      <c r="G515" s="1" t="s">
        <v>105</v>
      </c>
      <c r="H515" s="1" t="s">
        <v>27</v>
      </c>
      <c r="I515" s="1">
        <v>28</v>
      </c>
      <c r="J515" s="1">
        <v>107</v>
      </c>
      <c r="K515" s="1" t="s">
        <v>3259</v>
      </c>
      <c r="L515" s="1">
        <v>2019</v>
      </c>
      <c r="M515" s="1">
        <v>23</v>
      </c>
      <c r="N515" s="1" t="s">
        <v>3260</v>
      </c>
      <c r="O515" s="1">
        <v>1.4727269999999999</v>
      </c>
      <c r="P515" s="1">
        <v>20.84</v>
      </c>
      <c r="Q515" s="3">
        <v>15.62</v>
      </c>
      <c r="R515" s="1">
        <v>1.1035999999999999</v>
      </c>
      <c r="S515" s="1">
        <v>72.575900000000004</v>
      </c>
      <c r="T515" s="1" t="s">
        <v>22</v>
      </c>
    </row>
    <row r="516" spans="1:20">
      <c r="A516" s="1" t="s">
        <v>3261</v>
      </c>
      <c r="B516" s="1" t="s">
        <v>3262</v>
      </c>
      <c r="C516" s="1" t="s">
        <v>3263</v>
      </c>
      <c r="D516" s="1" t="s">
        <v>3264</v>
      </c>
      <c r="E516" s="1" t="s">
        <v>3265</v>
      </c>
      <c r="F516" s="1" t="s">
        <v>1240</v>
      </c>
      <c r="G516" s="1" t="s">
        <v>35</v>
      </c>
      <c r="H516" s="1" t="s">
        <v>27</v>
      </c>
      <c r="I516" s="1">
        <v>49</v>
      </c>
      <c r="J516" s="1">
        <v>40</v>
      </c>
      <c r="K516" s="1" t="s">
        <v>3266</v>
      </c>
      <c r="L516" s="1">
        <v>2020</v>
      </c>
      <c r="M516" s="1">
        <v>22</v>
      </c>
      <c r="N516" s="1" t="s">
        <v>3267</v>
      </c>
      <c r="O516" s="1">
        <v>13.951651</v>
      </c>
      <c r="P516" s="1">
        <v>16.14</v>
      </c>
      <c r="Q516" s="3">
        <v>1.58</v>
      </c>
      <c r="R516" s="1">
        <v>1.363</v>
      </c>
      <c r="S516" s="1">
        <v>79.096100000000007</v>
      </c>
      <c r="T516" s="1">
        <v>4.3899999999999997</v>
      </c>
    </row>
    <row r="517" spans="1:20">
      <c r="A517" s="1" t="s">
        <v>3268</v>
      </c>
      <c r="B517" s="1" t="s">
        <v>3269</v>
      </c>
      <c r="C517" s="1" t="s">
        <v>3270</v>
      </c>
      <c r="D517" s="1" t="s">
        <v>3271</v>
      </c>
      <c r="E517" s="1" t="s">
        <v>3272</v>
      </c>
      <c r="F517" s="1" t="s">
        <v>2841</v>
      </c>
      <c r="G517" s="1" t="s">
        <v>105</v>
      </c>
      <c r="H517" s="1" t="s">
        <v>27</v>
      </c>
      <c r="I517" s="1">
        <v>186</v>
      </c>
      <c r="J517" s="1" t="s">
        <v>22</v>
      </c>
      <c r="K517" s="1" t="s">
        <v>22</v>
      </c>
      <c r="L517" s="1">
        <v>2020</v>
      </c>
      <c r="M517" s="1">
        <v>22</v>
      </c>
      <c r="N517" s="1" t="s">
        <v>3273</v>
      </c>
      <c r="O517" s="1">
        <v>24.348673000000002</v>
      </c>
      <c r="P517" s="1">
        <v>17.27</v>
      </c>
      <c r="Q517" s="3">
        <v>0.9</v>
      </c>
      <c r="R517" s="1">
        <v>1.2738</v>
      </c>
      <c r="S517" s="1">
        <v>77.594999999999999</v>
      </c>
      <c r="T517" s="1">
        <v>6.4980000000000002</v>
      </c>
    </row>
    <row r="518" spans="1:20">
      <c r="A518" s="1" t="s">
        <v>3274</v>
      </c>
      <c r="B518" s="1" t="s">
        <v>3275</v>
      </c>
      <c r="C518" s="1" t="s">
        <v>3276</v>
      </c>
      <c r="D518" s="1" t="s">
        <v>3277</v>
      </c>
      <c r="E518" s="1" t="s">
        <v>3278</v>
      </c>
      <c r="F518" s="1" t="s">
        <v>1188</v>
      </c>
      <c r="G518" s="1" t="s">
        <v>105</v>
      </c>
      <c r="H518" s="1" t="s">
        <v>27</v>
      </c>
      <c r="I518" s="1">
        <v>17</v>
      </c>
      <c r="J518" s="1">
        <v>2</v>
      </c>
      <c r="K518" s="1" t="s">
        <v>22</v>
      </c>
      <c r="L518" s="1">
        <v>2020</v>
      </c>
      <c r="M518" s="1">
        <v>22</v>
      </c>
      <c r="N518" s="1" t="s">
        <v>3279</v>
      </c>
      <c r="O518" s="1">
        <v>13.275627999999999</v>
      </c>
      <c r="P518" s="1">
        <v>17.27</v>
      </c>
      <c r="Q518" s="3">
        <v>1.66</v>
      </c>
      <c r="R518" s="1">
        <v>1.2738</v>
      </c>
      <c r="S518" s="1">
        <v>77.594999999999999</v>
      </c>
      <c r="T518" s="1">
        <v>3.39</v>
      </c>
    </row>
    <row r="519" spans="1:20">
      <c r="A519" s="1" t="s">
        <v>3280</v>
      </c>
      <c r="B519" s="1" t="s">
        <v>3281</v>
      </c>
      <c r="C519" s="1" t="s">
        <v>22</v>
      </c>
      <c r="D519" s="1" t="s">
        <v>3282</v>
      </c>
      <c r="E519" s="1" t="s">
        <v>3283</v>
      </c>
      <c r="F519" s="1" t="s">
        <v>3284</v>
      </c>
      <c r="G519" s="1" t="s">
        <v>49</v>
      </c>
      <c r="H519" s="1" t="s">
        <v>27</v>
      </c>
      <c r="I519" s="1">
        <v>20</v>
      </c>
      <c r="J519" s="1">
        <v>3</v>
      </c>
      <c r="K519" s="1" t="s">
        <v>3285</v>
      </c>
      <c r="L519" s="1">
        <v>2016</v>
      </c>
      <c r="M519" s="1">
        <v>22</v>
      </c>
      <c r="N519" s="1" t="s">
        <v>3286</v>
      </c>
      <c r="O519" s="1">
        <v>12.927536</v>
      </c>
      <c r="P519" s="1">
        <v>22.66</v>
      </c>
      <c r="Q519" s="3">
        <v>1.7</v>
      </c>
      <c r="R519" s="1">
        <v>0.97089999999999999</v>
      </c>
      <c r="S519" s="1">
        <v>73.633099999999999</v>
      </c>
      <c r="T519" s="1">
        <v>2.395</v>
      </c>
    </row>
    <row r="520" spans="1:20">
      <c r="A520" s="1" t="s">
        <v>3287</v>
      </c>
      <c r="B520" s="1" t="s">
        <v>3288</v>
      </c>
      <c r="C520" s="1" t="s">
        <v>3289</v>
      </c>
      <c r="D520" s="1" t="s">
        <v>3290</v>
      </c>
      <c r="E520" s="1" t="s">
        <v>3291</v>
      </c>
      <c r="F520" s="1" t="s">
        <v>720</v>
      </c>
      <c r="G520" s="1" t="s">
        <v>35</v>
      </c>
      <c r="H520" s="1" t="s">
        <v>27</v>
      </c>
      <c r="I520" s="1">
        <v>21</v>
      </c>
      <c r="J520" s="1">
        <v>24</v>
      </c>
      <c r="K520" s="1" t="s">
        <v>22</v>
      </c>
      <c r="L520" s="1">
        <v>2021</v>
      </c>
      <c r="M520" s="1">
        <v>22</v>
      </c>
      <c r="N520" s="1" t="s">
        <v>3292</v>
      </c>
      <c r="O520" s="1">
        <v>7.7548719999999998</v>
      </c>
      <c r="P520" s="1">
        <v>11.69</v>
      </c>
      <c r="Q520" s="3">
        <v>2.84</v>
      </c>
      <c r="R520" s="1">
        <v>1.8812</v>
      </c>
      <c r="S520" s="1">
        <v>86.878500000000003</v>
      </c>
      <c r="T520" s="1">
        <v>3.847</v>
      </c>
    </row>
    <row r="521" spans="1:20">
      <c r="A521" s="1" t="s">
        <v>3293</v>
      </c>
      <c r="B521" s="1" t="s">
        <v>3294</v>
      </c>
      <c r="C521" s="1" t="s">
        <v>22</v>
      </c>
      <c r="D521" s="1" t="s">
        <v>3295</v>
      </c>
      <c r="E521" s="1" t="s">
        <v>3296</v>
      </c>
      <c r="F521" s="1" t="s">
        <v>3297</v>
      </c>
      <c r="G521" s="1" t="s">
        <v>26</v>
      </c>
      <c r="H521" s="1" t="s">
        <v>27</v>
      </c>
      <c r="I521" s="1">
        <v>138</v>
      </c>
      <c r="J521" s="1" t="s">
        <v>22</v>
      </c>
      <c r="K521" s="1" t="s">
        <v>3298</v>
      </c>
      <c r="L521" s="1">
        <v>2019</v>
      </c>
      <c r="M521" s="1">
        <v>22</v>
      </c>
      <c r="N521" s="1" t="s">
        <v>3299</v>
      </c>
      <c r="O521" s="1">
        <v>23.455673999999998</v>
      </c>
      <c r="P521" s="1">
        <v>18.559999999999999</v>
      </c>
      <c r="Q521" s="3">
        <v>0.94</v>
      </c>
      <c r="R521" s="1">
        <v>1.1855</v>
      </c>
      <c r="S521" s="1">
        <v>74.512799999999999</v>
      </c>
      <c r="T521" s="1">
        <v>4.0330000000000004</v>
      </c>
    </row>
    <row r="522" spans="1:20">
      <c r="A522" s="1" t="s">
        <v>3300</v>
      </c>
      <c r="B522" s="1" t="s">
        <v>3301</v>
      </c>
      <c r="C522" s="1" t="s">
        <v>22</v>
      </c>
      <c r="D522" s="1" t="s">
        <v>3302</v>
      </c>
      <c r="E522" s="1" t="s">
        <v>3303</v>
      </c>
      <c r="F522" s="1" t="s">
        <v>3304</v>
      </c>
      <c r="G522" s="1" t="s">
        <v>35</v>
      </c>
      <c r="H522" s="1" t="s">
        <v>27</v>
      </c>
      <c r="I522" s="1">
        <v>26</v>
      </c>
      <c r="J522" s="1">
        <v>12</v>
      </c>
      <c r="K522" s="1" t="s">
        <v>3305</v>
      </c>
      <c r="L522" s="1">
        <v>2018</v>
      </c>
      <c r="M522" s="1">
        <v>22</v>
      </c>
      <c r="N522" s="1" t="s">
        <v>3306</v>
      </c>
      <c r="O522" s="1">
        <v>10.056604</v>
      </c>
      <c r="P522" s="1">
        <v>22.52</v>
      </c>
      <c r="Q522" s="3">
        <v>2.19</v>
      </c>
      <c r="R522" s="1">
        <v>0.9768</v>
      </c>
      <c r="S522" s="1">
        <v>68.425399999999996</v>
      </c>
      <c r="T522" s="1">
        <v>1.411</v>
      </c>
    </row>
    <row r="523" spans="1:20">
      <c r="A523" s="1" t="s">
        <v>3307</v>
      </c>
      <c r="B523" s="1" t="s">
        <v>3308</v>
      </c>
      <c r="C523" s="1" t="s">
        <v>3309</v>
      </c>
      <c r="D523" s="1" t="s">
        <v>3310</v>
      </c>
      <c r="E523" s="1" t="s">
        <v>3311</v>
      </c>
      <c r="F523" s="1" t="s">
        <v>677</v>
      </c>
      <c r="G523" s="1" t="s">
        <v>678</v>
      </c>
      <c r="H523" s="1" t="s">
        <v>27</v>
      </c>
      <c r="I523" s="1">
        <v>320</v>
      </c>
      <c r="J523" s="1" t="s">
        <v>22</v>
      </c>
      <c r="K523" s="1" t="s">
        <v>22</v>
      </c>
      <c r="L523" s="1">
        <v>2021</v>
      </c>
      <c r="M523" s="1">
        <v>22</v>
      </c>
      <c r="N523" s="1" t="s">
        <v>3312</v>
      </c>
      <c r="O523" s="1">
        <v>24.252880000000001</v>
      </c>
      <c r="P523" s="1">
        <v>11.55</v>
      </c>
      <c r="Q523" s="3">
        <v>0.91</v>
      </c>
      <c r="R523" s="1">
        <v>1.9054</v>
      </c>
      <c r="S523" s="1">
        <v>88.685100000000006</v>
      </c>
      <c r="T523" s="1">
        <v>11.888999999999999</v>
      </c>
    </row>
    <row r="524" spans="1:20">
      <c r="A524" s="1" t="s">
        <v>3313</v>
      </c>
      <c r="B524" s="1" t="s">
        <v>3314</v>
      </c>
      <c r="C524" s="1" t="s">
        <v>22</v>
      </c>
      <c r="D524" s="1" t="s">
        <v>3315</v>
      </c>
      <c r="E524" s="1" t="s">
        <v>3316</v>
      </c>
      <c r="F524" s="1" t="s">
        <v>3317</v>
      </c>
      <c r="G524" s="1" t="s">
        <v>35</v>
      </c>
      <c r="H524" s="1" t="s">
        <v>27</v>
      </c>
      <c r="I524" s="1">
        <v>29</v>
      </c>
      <c r="J524" s="1">
        <v>2</v>
      </c>
      <c r="K524" s="1" t="s">
        <v>3318</v>
      </c>
      <c r="L524" s="1">
        <v>2018</v>
      </c>
      <c r="M524" s="1">
        <v>22</v>
      </c>
      <c r="N524" s="1" t="s">
        <v>3319</v>
      </c>
      <c r="O524" s="1">
        <v>24.306629999999998</v>
      </c>
      <c r="P524" s="1">
        <v>22.52</v>
      </c>
      <c r="Q524" s="3">
        <v>0.91</v>
      </c>
      <c r="R524" s="1">
        <v>0.9768</v>
      </c>
      <c r="S524" s="1">
        <v>68.425399999999996</v>
      </c>
      <c r="T524" s="1">
        <v>3.25</v>
      </c>
    </row>
    <row r="525" spans="1:20">
      <c r="A525" s="1" t="s">
        <v>3320</v>
      </c>
      <c r="B525" s="1" t="s">
        <v>3321</v>
      </c>
      <c r="C525" s="1" t="s">
        <v>22</v>
      </c>
      <c r="D525" s="1" t="s">
        <v>3322</v>
      </c>
      <c r="E525" s="1" t="s">
        <v>3323</v>
      </c>
      <c r="F525" s="1" t="s">
        <v>1529</v>
      </c>
      <c r="G525" s="1" t="s">
        <v>1401</v>
      </c>
      <c r="H525" s="1" t="s">
        <v>27</v>
      </c>
      <c r="I525" s="1">
        <v>212</v>
      </c>
      <c r="J525" s="1" t="s">
        <v>22</v>
      </c>
      <c r="K525" s="1" t="s">
        <v>22</v>
      </c>
      <c r="L525" s="1">
        <v>2022</v>
      </c>
      <c r="M525" s="1">
        <v>22</v>
      </c>
      <c r="N525" s="1" t="s">
        <v>3324</v>
      </c>
      <c r="O525" s="1">
        <v>6.9710140000000003</v>
      </c>
      <c r="P525" s="1">
        <v>5.53</v>
      </c>
      <c r="Q525" s="3">
        <v>3.16</v>
      </c>
      <c r="R525" s="1">
        <v>3.9775999999999998</v>
      </c>
      <c r="S525" s="1">
        <v>96.582599999999999</v>
      </c>
      <c r="T525" s="1">
        <v>4.4000000000000004</v>
      </c>
    </row>
    <row r="526" spans="1:20">
      <c r="A526" s="1" t="s">
        <v>3325</v>
      </c>
      <c r="B526" s="1" t="s">
        <v>3326</v>
      </c>
      <c r="C526" s="1" t="s">
        <v>3327</v>
      </c>
      <c r="D526" s="1" t="s">
        <v>3328</v>
      </c>
      <c r="E526" s="1" t="s">
        <v>3329</v>
      </c>
      <c r="F526" s="1" t="s">
        <v>514</v>
      </c>
      <c r="G526" s="1" t="s">
        <v>105</v>
      </c>
      <c r="H526" s="1" t="s">
        <v>27</v>
      </c>
      <c r="I526" s="1">
        <v>326</v>
      </c>
      <c r="J526" s="1" t="s">
        <v>22</v>
      </c>
      <c r="K526" s="1" t="s">
        <v>22</v>
      </c>
      <c r="L526" s="1">
        <v>2023</v>
      </c>
      <c r="M526" s="1">
        <v>22</v>
      </c>
      <c r="N526" s="1" t="s">
        <v>3330</v>
      </c>
      <c r="O526" s="1">
        <v>6.3597190000000001</v>
      </c>
      <c r="P526" s="1">
        <v>2.33</v>
      </c>
      <c r="Q526" s="3">
        <v>3.46</v>
      </c>
      <c r="R526" s="1">
        <v>9.4350000000000005</v>
      </c>
      <c r="S526" s="1">
        <v>99.271799999999999</v>
      </c>
      <c r="T526" s="1">
        <v>8.1</v>
      </c>
    </row>
    <row r="527" spans="1:20">
      <c r="A527" s="1" t="s">
        <v>3331</v>
      </c>
      <c r="B527" s="1" t="s">
        <v>3332</v>
      </c>
      <c r="C527" s="1" t="s">
        <v>3333</v>
      </c>
      <c r="D527" s="1" t="s">
        <v>3334</v>
      </c>
      <c r="E527" s="1" t="s">
        <v>3335</v>
      </c>
      <c r="F527" s="1" t="s">
        <v>3336</v>
      </c>
      <c r="G527" s="1" t="s">
        <v>3337</v>
      </c>
      <c r="H527" s="1" t="s">
        <v>27</v>
      </c>
      <c r="I527" s="1">
        <v>11</v>
      </c>
      <c r="J527" s="1" t="s">
        <v>22</v>
      </c>
      <c r="K527" s="1" t="s">
        <v>22</v>
      </c>
      <c r="L527" s="1">
        <v>2020</v>
      </c>
      <c r="M527" s="1">
        <v>22</v>
      </c>
      <c r="N527" s="1" t="s">
        <v>3338</v>
      </c>
      <c r="O527" s="1">
        <v>12.129217000000001</v>
      </c>
      <c r="P527" s="1">
        <v>12.73</v>
      </c>
      <c r="Q527" s="3">
        <v>1.81</v>
      </c>
      <c r="R527" s="1">
        <v>1.7287999999999999</v>
      </c>
      <c r="S527" s="1">
        <v>86.946899999999999</v>
      </c>
      <c r="T527" s="1">
        <v>2.988</v>
      </c>
    </row>
    <row r="528" spans="1:20">
      <c r="A528" s="1" t="s">
        <v>3339</v>
      </c>
      <c r="B528" s="1" t="s">
        <v>3340</v>
      </c>
      <c r="C528" s="1" t="s">
        <v>22</v>
      </c>
      <c r="D528" s="1" t="s">
        <v>3341</v>
      </c>
      <c r="E528" s="1" t="s">
        <v>3342</v>
      </c>
      <c r="F528" s="1" t="s">
        <v>906</v>
      </c>
      <c r="G528" s="1" t="s">
        <v>89</v>
      </c>
      <c r="H528" s="1" t="s">
        <v>27</v>
      </c>
      <c r="I528" s="1">
        <v>8</v>
      </c>
      <c r="J528" s="1">
        <v>5</v>
      </c>
      <c r="K528" s="1" t="s">
        <v>3343</v>
      </c>
      <c r="L528" s="1">
        <v>2019</v>
      </c>
      <c r="M528" s="1">
        <v>22</v>
      </c>
      <c r="N528" s="1" t="s">
        <v>3344</v>
      </c>
      <c r="O528" s="1">
        <v>23.240803</v>
      </c>
      <c r="P528" s="1">
        <v>25.14</v>
      </c>
      <c r="Q528" s="3">
        <v>0.95</v>
      </c>
      <c r="R528" s="1">
        <v>0.87490000000000001</v>
      </c>
      <c r="S528" s="1">
        <v>65.849599999999995</v>
      </c>
      <c r="T528" s="1">
        <v>5.2889999999999997</v>
      </c>
    </row>
    <row r="529" spans="1:20">
      <c r="A529" s="1" t="s">
        <v>3345</v>
      </c>
      <c r="B529" s="1" t="s">
        <v>3346</v>
      </c>
      <c r="C529" s="1" t="s">
        <v>3347</v>
      </c>
      <c r="D529" s="1" t="s">
        <v>3348</v>
      </c>
      <c r="E529" s="1" t="s">
        <v>3349</v>
      </c>
      <c r="F529" s="1" t="s">
        <v>1240</v>
      </c>
      <c r="G529" s="1" t="s">
        <v>35</v>
      </c>
      <c r="H529" s="1" t="s">
        <v>27</v>
      </c>
      <c r="I529" s="1">
        <v>51</v>
      </c>
      <c r="J529" s="1">
        <v>13</v>
      </c>
      <c r="K529" s="1" t="s">
        <v>3350</v>
      </c>
      <c r="L529" s="1">
        <v>2022</v>
      </c>
      <c r="M529" s="1">
        <v>22</v>
      </c>
      <c r="N529" s="1" t="s">
        <v>3351</v>
      </c>
      <c r="O529" s="1">
        <v>5.0877090000000003</v>
      </c>
      <c r="P529" s="1">
        <v>6.86</v>
      </c>
      <c r="Q529" s="3">
        <v>4.32</v>
      </c>
      <c r="R529" s="1">
        <v>3.2052</v>
      </c>
      <c r="S529" s="1">
        <v>94.510300000000001</v>
      </c>
      <c r="T529" s="1">
        <v>4</v>
      </c>
    </row>
    <row r="530" spans="1:20">
      <c r="A530" s="1" t="s">
        <v>3352</v>
      </c>
      <c r="B530" s="1" t="s">
        <v>3353</v>
      </c>
      <c r="C530" s="1" t="s">
        <v>22</v>
      </c>
      <c r="D530" s="1" t="s">
        <v>3354</v>
      </c>
      <c r="E530" s="1" t="s">
        <v>3355</v>
      </c>
      <c r="F530" s="1" t="s">
        <v>3356</v>
      </c>
      <c r="G530" s="1" t="s">
        <v>89</v>
      </c>
      <c r="H530" s="1" t="s">
        <v>27</v>
      </c>
      <c r="I530" s="1">
        <v>240</v>
      </c>
      <c r="J530" s="1" t="s">
        <v>22</v>
      </c>
      <c r="K530" s="1" t="s">
        <v>3357</v>
      </c>
      <c r="L530" s="1">
        <v>2019</v>
      </c>
      <c r="M530" s="1">
        <v>22</v>
      </c>
      <c r="N530" s="1" t="s">
        <v>3358</v>
      </c>
      <c r="O530" s="1">
        <v>14.581908</v>
      </c>
      <c r="P530" s="1">
        <v>25.14</v>
      </c>
      <c r="Q530" s="3">
        <v>1.51</v>
      </c>
      <c r="R530" s="1">
        <v>0.87490000000000001</v>
      </c>
      <c r="S530" s="1">
        <v>65.849599999999995</v>
      </c>
      <c r="T530" s="1">
        <v>3.2040000000000002</v>
      </c>
    </row>
    <row r="531" spans="1:20">
      <c r="A531" s="1" t="s">
        <v>3359</v>
      </c>
      <c r="B531" s="1" t="s">
        <v>3360</v>
      </c>
      <c r="C531" s="1" t="s">
        <v>22</v>
      </c>
      <c r="D531" s="1" t="s">
        <v>3361</v>
      </c>
      <c r="E531" s="1" t="s">
        <v>3362</v>
      </c>
      <c r="F531" s="1" t="s">
        <v>3363</v>
      </c>
      <c r="G531" s="1" t="s">
        <v>105</v>
      </c>
      <c r="H531" s="1" t="s">
        <v>27</v>
      </c>
      <c r="I531" s="1">
        <v>34</v>
      </c>
      <c r="J531" s="1">
        <v>8</v>
      </c>
      <c r="K531" s="1" t="s">
        <v>3364</v>
      </c>
      <c r="L531" s="1">
        <v>2017</v>
      </c>
      <c r="M531" s="1">
        <v>22</v>
      </c>
      <c r="N531" s="1" t="s">
        <v>3365</v>
      </c>
      <c r="O531" s="1">
        <v>12.488372</v>
      </c>
      <c r="P531" s="1">
        <v>27.31</v>
      </c>
      <c r="Q531" s="3">
        <v>1.76</v>
      </c>
      <c r="R531" s="1">
        <v>0.8054</v>
      </c>
      <c r="S531" s="1">
        <v>62.485399999999998</v>
      </c>
      <c r="T531" s="1">
        <v>1.4330000000000001</v>
      </c>
    </row>
    <row r="532" spans="1:20">
      <c r="A532" s="1" t="s">
        <v>3366</v>
      </c>
      <c r="B532" s="1" t="s">
        <v>3367</v>
      </c>
      <c r="C532" s="1" t="s">
        <v>22</v>
      </c>
      <c r="D532" s="1" t="s">
        <v>3368</v>
      </c>
      <c r="E532" s="1" t="s">
        <v>3369</v>
      </c>
      <c r="F532" s="1" t="s">
        <v>3370</v>
      </c>
      <c r="G532" s="1" t="s">
        <v>89</v>
      </c>
      <c r="H532" s="1" t="s">
        <v>27</v>
      </c>
      <c r="I532" s="1">
        <v>16</v>
      </c>
      <c r="J532" s="1" t="s">
        <v>22</v>
      </c>
      <c r="K532" s="2">
        <v>45615</v>
      </c>
      <c r="L532" s="1">
        <v>2019</v>
      </c>
      <c r="M532" s="1">
        <v>22</v>
      </c>
      <c r="N532" s="1" t="s">
        <v>3371</v>
      </c>
      <c r="O532" s="1">
        <v>23.632075</v>
      </c>
      <c r="P532" s="1">
        <v>25.14</v>
      </c>
      <c r="Q532" s="3">
        <v>0.93</v>
      </c>
      <c r="R532" s="1">
        <v>0.87490000000000001</v>
      </c>
      <c r="S532" s="1">
        <v>65.849599999999995</v>
      </c>
      <c r="T532" s="1">
        <v>4.915</v>
      </c>
    </row>
    <row r="533" spans="1:20">
      <c r="A533" s="1" t="s">
        <v>3372</v>
      </c>
      <c r="B533" s="1" t="s">
        <v>3373</v>
      </c>
      <c r="C533" s="1" t="s">
        <v>22</v>
      </c>
      <c r="D533" s="1" t="s">
        <v>3374</v>
      </c>
      <c r="E533" s="1" t="s">
        <v>3375</v>
      </c>
      <c r="F533" s="1" t="s">
        <v>227</v>
      </c>
      <c r="G533" s="1" t="s">
        <v>89</v>
      </c>
      <c r="H533" s="1" t="s">
        <v>27</v>
      </c>
      <c r="I533" s="1">
        <v>434</v>
      </c>
      <c r="J533" s="1" t="s">
        <v>22</v>
      </c>
      <c r="K533" s="1" t="s">
        <v>3376</v>
      </c>
      <c r="L533" s="1">
        <v>2018</v>
      </c>
      <c r="M533" s="1">
        <v>22</v>
      </c>
      <c r="N533" s="1" t="s">
        <v>3377</v>
      </c>
      <c r="O533" s="1">
        <v>33.540477000000003</v>
      </c>
      <c r="P533" s="1">
        <v>29.51</v>
      </c>
      <c r="Q533" s="3">
        <v>0.66</v>
      </c>
      <c r="R533" s="1">
        <v>0.74539999999999995</v>
      </c>
      <c r="S533" s="1">
        <v>61.916499999999999</v>
      </c>
      <c r="T533" s="1">
        <v>5.1550000000000002</v>
      </c>
    </row>
    <row r="534" spans="1:20">
      <c r="A534" s="1" t="s">
        <v>3378</v>
      </c>
      <c r="B534" s="1" t="s">
        <v>3379</v>
      </c>
      <c r="C534" s="1" t="s">
        <v>22</v>
      </c>
      <c r="D534" s="1" t="s">
        <v>3380</v>
      </c>
      <c r="E534" s="1" t="s">
        <v>3381</v>
      </c>
      <c r="F534" s="1" t="s">
        <v>1491</v>
      </c>
      <c r="G534" s="1" t="s">
        <v>138</v>
      </c>
      <c r="H534" s="1" t="s">
        <v>27</v>
      </c>
      <c r="I534" s="1">
        <v>77</v>
      </c>
      <c r="J534" s="1" t="s">
        <v>22</v>
      </c>
      <c r="K534" s="1" t="s">
        <v>22</v>
      </c>
      <c r="L534" s="1">
        <v>2022</v>
      </c>
      <c r="M534" s="1">
        <v>22</v>
      </c>
      <c r="N534" s="1" t="s">
        <v>3382</v>
      </c>
      <c r="O534" s="1">
        <v>18.277182</v>
      </c>
      <c r="P534" s="1">
        <v>3.41</v>
      </c>
      <c r="Q534" s="3">
        <v>1.2</v>
      </c>
      <c r="R534" s="1">
        <v>6.4435000000000002</v>
      </c>
      <c r="S534" s="1">
        <v>98.284899999999993</v>
      </c>
      <c r="T534" s="1">
        <v>10.199999999999999</v>
      </c>
    </row>
    <row r="535" spans="1:20">
      <c r="A535" s="1" t="s">
        <v>3383</v>
      </c>
      <c r="B535" s="1" t="s">
        <v>3384</v>
      </c>
      <c r="C535" s="1" t="s">
        <v>22</v>
      </c>
      <c r="D535" s="1" t="s">
        <v>3385</v>
      </c>
      <c r="E535" s="1" t="s">
        <v>3386</v>
      </c>
      <c r="F535" s="1" t="s">
        <v>506</v>
      </c>
      <c r="G535" s="1" t="s">
        <v>26</v>
      </c>
      <c r="H535" s="1" t="s">
        <v>27</v>
      </c>
      <c r="I535" s="1">
        <v>47</v>
      </c>
      <c r="J535" s="1">
        <v>27</v>
      </c>
      <c r="K535" s="1" t="s">
        <v>3387</v>
      </c>
      <c r="L535" s="1">
        <v>2022</v>
      </c>
      <c r="M535" s="1">
        <v>22</v>
      </c>
      <c r="N535" s="1" t="s">
        <v>3388</v>
      </c>
      <c r="O535" s="1">
        <v>11.711416</v>
      </c>
      <c r="P535" s="1">
        <v>6.87</v>
      </c>
      <c r="Q535" s="3">
        <v>1.88</v>
      </c>
      <c r="R535" s="1">
        <v>3.2039</v>
      </c>
      <c r="S535" s="1">
        <v>93.9679</v>
      </c>
      <c r="T535" s="1">
        <v>7.2</v>
      </c>
    </row>
    <row r="536" spans="1:20">
      <c r="A536" s="1" t="s">
        <v>3389</v>
      </c>
      <c r="B536" s="1" t="s">
        <v>3390</v>
      </c>
      <c r="C536" s="1" t="s">
        <v>22</v>
      </c>
      <c r="D536" s="1" t="s">
        <v>3391</v>
      </c>
      <c r="E536" s="1" t="s">
        <v>3392</v>
      </c>
      <c r="F536" s="1" t="s">
        <v>2746</v>
      </c>
      <c r="G536" s="1" t="s">
        <v>49</v>
      </c>
      <c r="H536" s="1" t="s">
        <v>27</v>
      </c>
      <c r="I536" s="1">
        <v>8</v>
      </c>
      <c r="J536" s="1">
        <v>4</v>
      </c>
      <c r="K536" s="1" t="s">
        <v>3393</v>
      </c>
      <c r="L536" s="1">
        <v>2020</v>
      </c>
      <c r="M536" s="1">
        <v>21</v>
      </c>
      <c r="N536" s="1" t="s">
        <v>3394</v>
      </c>
      <c r="O536" s="1">
        <v>18.979797999999999</v>
      </c>
      <c r="P536" s="1">
        <v>17.03</v>
      </c>
      <c r="Q536" s="3">
        <v>1.1100000000000001</v>
      </c>
      <c r="R536" s="1">
        <v>1.2334000000000001</v>
      </c>
      <c r="S536" s="1">
        <v>79.007000000000005</v>
      </c>
      <c r="T536" s="1">
        <v>5.9379999999999997</v>
      </c>
    </row>
    <row r="537" spans="1:20">
      <c r="A537" s="1" t="s">
        <v>3395</v>
      </c>
      <c r="B537" s="1" t="str">
        <f>"10.1115/1.4041093"</f>
        <v>10.1115/1.4041093</v>
      </c>
      <c r="C537" s="1" t="s">
        <v>22</v>
      </c>
      <c r="D537" s="1" t="s">
        <v>3396</v>
      </c>
      <c r="E537" s="1" t="s">
        <v>3397</v>
      </c>
      <c r="F537" s="1" t="s">
        <v>3398</v>
      </c>
      <c r="G537" s="1" t="s">
        <v>26</v>
      </c>
      <c r="H537" s="1" t="s">
        <v>27</v>
      </c>
      <c r="I537" s="1">
        <v>140</v>
      </c>
      <c r="J537" s="1">
        <v>12</v>
      </c>
      <c r="K537" s="1" t="s">
        <v>22</v>
      </c>
      <c r="L537" s="1">
        <v>2018</v>
      </c>
      <c r="M537" s="1">
        <v>21</v>
      </c>
      <c r="N537" s="1" t="s">
        <v>3399</v>
      </c>
      <c r="O537" s="1">
        <v>12.870813</v>
      </c>
      <c r="P537" s="1">
        <v>21.49</v>
      </c>
      <c r="Q537" s="3">
        <v>1.63</v>
      </c>
      <c r="R537" s="1">
        <v>0.97740000000000005</v>
      </c>
      <c r="S537" s="1">
        <v>68.643299999999996</v>
      </c>
      <c r="T537" s="1">
        <v>2.7589999999999999</v>
      </c>
    </row>
    <row r="538" spans="1:20">
      <c r="A538" s="1" t="s">
        <v>3400</v>
      </c>
      <c r="B538" s="1" t="s">
        <v>3401</v>
      </c>
      <c r="C538" s="1" t="s">
        <v>22</v>
      </c>
      <c r="D538" s="1" t="s">
        <v>3402</v>
      </c>
      <c r="E538" s="1" t="s">
        <v>3403</v>
      </c>
      <c r="F538" s="1" t="s">
        <v>162</v>
      </c>
      <c r="G538" s="1" t="s">
        <v>89</v>
      </c>
      <c r="H538" s="1" t="s">
        <v>27</v>
      </c>
      <c r="I538" s="1">
        <v>10</v>
      </c>
      <c r="J538" s="1">
        <v>2</v>
      </c>
      <c r="K538" s="1" t="s">
        <v>3404</v>
      </c>
      <c r="L538" s="1">
        <v>2021</v>
      </c>
      <c r="M538" s="1">
        <v>21</v>
      </c>
      <c r="N538" s="1" t="s">
        <v>3405</v>
      </c>
      <c r="O538" s="1">
        <v>25.775846000000001</v>
      </c>
      <c r="P538" s="1">
        <v>15.04</v>
      </c>
      <c r="Q538" s="3">
        <v>0.81</v>
      </c>
      <c r="R538" s="1">
        <v>1.3967000000000001</v>
      </c>
      <c r="S538" s="1">
        <v>79.047499999999999</v>
      </c>
      <c r="T538" s="1">
        <v>14.510999999999999</v>
      </c>
    </row>
    <row r="539" spans="1:20">
      <c r="A539" s="1" t="s">
        <v>3406</v>
      </c>
      <c r="B539" s="1" t="s">
        <v>3407</v>
      </c>
      <c r="C539" s="1" t="s">
        <v>22</v>
      </c>
      <c r="D539" s="1" t="s">
        <v>3408</v>
      </c>
      <c r="E539" s="1" t="s">
        <v>3409</v>
      </c>
      <c r="F539" s="1" t="s">
        <v>3410</v>
      </c>
      <c r="G539" s="1" t="s">
        <v>35</v>
      </c>
      <c r="H539" s="1" t="s">
        <v>27</v>
      </c>
      <c r="I539" s="1">
        <v>232</v>
      </c>
      <c r="J539" s="1" t="s">
        <v>22</v>
      </c>
      <c r="K539" s="1" t="s">
        <v>22</v>
      </c>
      <c r="L539" s="1">
        <v>2021</v>
      </c>
      <c r="M539" s="1">
        <v>21</v>
      </c>
      <c r="N539" s="1" t="s">
        <v>3411</v>
      </c>
      <c r="O539" s="1">
        <v>11.567261999999999</v>
      </c>
      <c r="P539" s="1">
        <v>11.69</v>
      </c>
      <c r="Q539" s="3">
        <v>1.82</v>
      </c>
      <c r="R539" s="1">
        <v>1.7957000000000001</v>
      </c>
      <c r="S539" s="1">
        <v>85.888300000000001</v>
      </c>
      <c r="T539" s="1">
        <v>4.8890000000000002</v>
      </c>
    </row>
    <row r="540" spans="1:20">
      <c r="A540" s="1" t="s">
        <v>3412</v>
      </c>
      <c r="B540" s="1" t="s">
        <v>3413</v>
      </c>
      <c r="C540" s="1" t="s">
        <v>22</v>
      </c>
      <c r="D540" s="1" t="s">
        <v>3414</v>
      </c>
      <c r="E540" s="1" t="s">
        <v>3415</v>
      </c>
      <c r="F540" s="1" t="s">
        <v>3356</v>
      </c>
      <c r="G540" s="1" t="s">
        <v>89</v>
      </c>
      <c r="H540" s="1" t="s">
        <v>27</v>
      </c>
      <c r="I540" s="1">
        <v>264</v>
      </c>
      <c r="J540" s="1" t="s">
        <v>22</v>
      </c>
      <c r="K540" s="1" t="s">
        <v>22</v>
      </c>
      <c r="L540" s="1">
        <v>2020</v>
      </c>
      <c r="M540" s="1">
        <v>21</v>
      </c>
      <c r="N540" s="1" t="s">
        <v>3416</v>
      </c>
      <c r="O540" s="1">
        <v>11.490702000000001</v>
      </c>
      <c r="P540" s="1">
        <v>21.03</v>
      </c>
      <c r="Q540" s="3">
        <v>1.83</v>
      </c>
      <c r="R540" s="1">
        <v>0.99860000000000004</v>
      </c>
      <c r="S540" s="1">
        <v>69.100499999999997</v>
      </c>
      <c r="T540" s="1">
        <v>3.423</v>
      </c>
    </row>
    <row r="541" spans="1:20">
      <c r="A541" s="1" t="s">
        <v>3417</v>
      </c>
      <c r="B541" s="1" t="s">
        <v>22</v>
      </c>
      <c r="C541" s="1" t="s">
        <v>22</v>
      </c>
      <c r="D541" s="1" t="s">
        <v>3418</v>
      </c>
      <c r="E541" s="1" t="s">
        <v>3419</v>
      </c>
      <c r="F541" s="1" t="s">
        <v>3420</v>
      </c>
      <c r="G541" s="1" t="s">
        <v>1401</v>
      </c>
      <c r="H541" s="1" t="s">
        <v>27</v>
      </c>
      <c r="I541" s="1">
        <v>34</v>
      </c>
      <c r="J541" s="1">
        <v>1</v>
      </c>
      <c r="K541" s="1" t="s">
        <v>3421</v>
      </c>
      <c r="L541" s="1">
        <v>2018</v>
      </c>
      <c r="M541" s="1">
        <v>21</v>
      </c>
      <c r="N541" s="1" t="s">
        <v>3422</v>
      </c>
      <c r="O541" s="1">
        <v>8.9791670000000003</v>
      </c>
      <c r="P541" s="1">
        <v>20.86</v>
      </c>
      <c r="Q541" s="3">
        <v>2.34</v>
      </c>
      <c r="R541" s="1">
        <v>1.0066999999999999</v>
      </c>
      <c r="S541" s="1">
        <v>67.888900000000007</v>
      </c>
      <c r="T541" s="1">
        <v>1.3169999999999999</v>
      </c>
    </row>
    <row r="542" spans="1:20">
      <c r="A542" s="1" t="s">
        <v>3423</v>
      </c>
      <c r="B542" s="1" t="s">
        <v>3424</v>
      </c>
      <c r="C542" s="1" t="s">
        <v>3425</v>
      </c>
      <c r="D542" s="1" t="s">
        <v>3426</v>
      </c>
      <c r="E542" s="1" t="s">
        <v>3427</v>
      </c>
      <c r="F542" s="1" t="s">
        <v>1285</v>
      </c>
      <c r="G542" s="1" t="s">
        <v>89</v>
      </c>
      <c r="H542" s="1" t="s">
        <v>27</v>
      </c>
      <c r="I542" s="1">
        <v>13</v>
      </c>
      <c r="J542" s="1">
        <v>41</v>
      </c>
      <c r="K542" s="1" t="s">
        <v>3428</v>
      </c>
      <c r="L542" s="1">
        <v>2021</v>
      </c>
      <c r="M542" s="1">
        <v>21</v>
      </c>
      <c r="N542" s="1" t="s">
        <v>3429</v>
      </c>
      <c r="O542" s="1">
        <v>22.5899</v>
      </c>
      <c r="P542" s="1">
        <v>15.04</v>
      </c>
      <c r="Q542" s="3">
        <v>0.93</v>
      </c>
      <c r="R542" s="1">
        <v>1.3967000000000001</v>
      </c>
      <c r="S542" s="1">
        <v>79.047499999999999</v>
      </c>
      <c r="T542" s="1">
        <v>10.382999999999999</v>
      </c>
    </row>
    <row r="543" spans="1:20">
      <c r="A543" s="1" t="s">
        <v>3430</v>
      </c>
      <c r="B543" s="1" t="s">
        <v>3431</v>
      </c>
      <c r="C543" s="1" t="s">
        <v>22</v>
      </c>
      <c r="D543" s="1" t="s">
        <v>3432</v>
      </c>
      <c r="E543" s="1" t="s">
        <v>3433</v>
      </c>
      <c r="F543" s="1" t="s">
        <v>3434</v>
      </c>
      <c r="G543" s="1" t="s">
        <v>35</v>
      </c>
      <c r="H543" s="1" t="s">
        <v>27</v>
      </c>
      <c r="I543" s="1">
        <v>133</v>
      </c>
      <c r="J543" s="1">
        <v>36</v>
      </c>
      <c r="K543" s="1" t="s">
        <v>22</v>
      </c>
      <c r="L543" s="1">
        <v>2016</v>
      </c>
      <c r="M543" s="1">
        <v>21</v>
      </c>
      <c r="N543" s="1" t="s">
        <v>3435</v>
      </c>
      <c r="O543" s="1">
        <v>14.352989000000001</v>
      </c>
      <c r="P543" s="1">
        <v>25.68</v>
      </c>
      <c r="Q543" s="3">
        <v>1.46</v>
      </c>
      <c r="R543" s="1">
        <v>0.81769999999999998</v>
      </c>
      <c r="S543" s="1">
        <v>62.8005</v>
      </c>
      <c r="T543" s="1">
        <v>1.86</v>
      </c>
    </row>
    <row r="544" spans="1:20">
      <c r="A544" s="1" t="s">
        <v>3436</v>
      </c>
      <c r="B544" s="1" t="str">
        <f>"10.1177/0954008314531030"</f>
        <v>10.1177/0954008314531030</v>
      </c>
      <c r="C544" s="1" t="s">
        <v>22</v>
      </c>
      <c r="D544" s="1" t="s">
        <v>3437</v>
      </c>
      <c r="E544" s="1" t="s">
        <v>3438</v>
      </c>
      <c r="F544" s="1" t="s">
        <v>3439</v>
      </c>
      <c r="G544" s="1" t="s">
        <v>35</v>
      </c>
      <c r="H544" s="1" t="s">
        <v>27</v>
      </c>
      <c r="I544" s="1">
        <v>26</v>
      </c>
      <c r="J544" s="1">
        <v>7</v>
      </c>
      <c r="K544" s="1" t="s">
        <v>3440</v>
      </c>
      <c r="L544" s="1">
        <v>2014</v>
      </c>
      <c r="M544" s="1">
        <v>21</v>
      </c>
      <c r="N544" s="1" t="s">
        <v>3441</v>
      </c>
      <c r="O544" s="1">
        <v>11.709402000000001</v>
      </c>
      <c r="P544" s="1">
        <v>28.95</v>
      </c>
      <c r="Q544" s="3">
        <v>1.79</v>
      </c>
      <c r="R544" s="1">
        <v>0.72540000000000004</v>
      </c>
      <c r="S544" s="1">
        <v>59.668199999999999</v>
      </c>
      <c r="T544" s="1">
        <v>1.286</v>
      </c>
    </row>
    <row r="545" spans="1:20">
      <c r="A545" s="1" t="s">
        <v>3442</v>
      </c>
      <c r="B545" s="1" t="s">
        <v>3443</v>
      </c>
      <c r="C545" s="1" t="s">
        <v>3444</v>
      </c>
      <c r="D545" s="1" t="s">
        <v>3445</v>
      </c>
      <c r="E545" s="1" t="s">
        <v>3446</v>
      </c>
      <c r="F545" s="1" t="s">
        <v>3447</v>
      </c>
      <c r="G545" s="1" t="s">
        <v>105</v>
      </c>
      <c r="H545" s="1" t="s">
        <v>27</v>
      </c>
      <c r="I545" s="1">
        <v>139</v>
      </c>
      <c r="J545" s="1" t="s">
        <v>22</v>
      </c>
      <c r="K545" s="1" t="s">
        <v>22</v>
      </c>
      <c r="L545" s="1">
        <v>2020</v>
      </c>
      <c r="M545" s="1">
        <v>21</v>
      </c>
      <c r="N545" s="1" t="s">
        <v>3448</v>
      </c>
      <c r="O545" s="1">
        <v>39.444029999999998</v>
      </c>
      <c r="P545" s="1">
        <v>17.27</v>
      </c>
      <c r="Q545" s="3">
        <v>0.53</v>
      </c>
      <c r="R545" s="1">
        <v>1.2159</v>
      </c>
      <c r="S545" s="1">
        <v>76.203100000000006</v>
      </c>
      <c r="T545" s="1">
        <v>9.6210000000000004</v>
      </c>
    </row>
    <row r="546" spans="1:20">
      <c r="A546" s="1" t="s">
        <v>3449</v>
      </c>
      <c r="B546" s="1" t="s">
        <v>3450</v>
      </c>
      <c r="C546" s="1" t="s">
        <v>3451</v>
      </c>
      <c r="D546" s="1" t="s">
        <v>3452</v>
      </c>
      <c r="E546" s="1" t="s">
        <v>3453</v>
      </c>
      <c r="F546" s="1" t="s">
        <v>3454</v>
      </c>
      <c r="G546" s="1" t="s">
        <v>840</v>
      </c>
      <c r="H546" s="1" t="s">
        <v>27</v>
      </c>
      <c r="I546" s="1">
        <v>145</v>
      </c>
      <c r="J546" s="1" t="s">
        <v>22</v>
      </c>
      <c r="K546" s="1" t="s">
        <v>3455</v>
      </c>
      <c r="L546" s="1">
        <v>2014</v>
      </c>
      <c r="M546" s="1">
        <v>21</v>
      </c>
      <c r="N546" s="1" t="s">
        <v>3456</v>
      </c>
      <c r="O546" s="1">
        <v>50.065711999999998</v>
      </c>
      <c r="P546" s="1">
        <v>23.59</v>
      </c>
      <c r="Q546" s="3">
        <v>0.42</v>
      </c>
      <c r="R546" s="1">
        <v>0.8901</v>
      </c>
      <c r="S546" s="1">
        <v>63.293100000000003</v>
      </c>
      <c r="T546" s="1">
        <v>3.391</v>
      </c>
    </row>
    <row r="547" spans="1:20">
      <c r="A547" s="1" t="s">
        <v>3457</v>
      </c>
      <c r="B547" s="1" t="s">
        <v>3458</v>
      </c>
      <c r="C547" s="1" t="s">
        <v>22</v>
      </c>
      <c r="D547" s="1" t="s">
        <v>3459</v>
      </c>
      <c r="E547" s="1" t="s">
        <v>3460</v>
      </c>
      <c r="F547" s="1" t="s">
        <v>1253</v>
      </c>
      <c r="G547" s="1" t="s">
        <v>35</v>
      </c>
      <c r="H547" s="1" t="s">
        <v>27</v>
      </c>
      <c r="I547" s="1">
        <v>608</v>
      </c>
      <c r="J547" s="1" t="s">
        <v>22</v>
      </c>
      <c r="K547" s="1" t="s">
        <v>22</v>
      </c>
      <c r="L547" s="1">
        <v>2021</v>
      </c>
      <c r="M547" s="1">
        <v>21</v>
      </c>
      <c r="N547" s="1" t="s">
        <v>3461</v>
      </c>
      <c r="O547" s="1">
        <v>13.590809999999999</v>
      </c>
      <c r="P547" s="1">
        <v>11.69</v>
      </c>
      <c r="Q547" s="3">
        <v>1.55</v>
      </c>
      <c r="R547" s="1">
        <v>1.7957000000000001</v>
      </c>
      <c r="S547" s="1">
        <v>85.888300000000001</v>
      </c>
      <c r="T547" s="1">
        <v>5.5179999999999998</v>
      </c>
    </row>
    <row r="548" spans="1:20">
      <c r="A548" s="1" t="s">
        <v>3462</v>
      </c>
      <c r="B548" s="1" t="s">
        <v>3463</v>
      </c>
      <c r="C548" s="1" t="s">
        <v>22</v>
      </c>
      <c r="D548" s="1" t="s">
        <v>3464</v>
      </c>
      <c r="E548" s="1" t="s">
        <v>3465</v>
      </c>
      <c r="F548" s="1" t="s">
        <v>3466</v>
      </c>
      <c r="G548" s="1" t="s">
        <v>35</v>
      </c>
      <c r="H548" s="1" t="s">
        <v>27</v>
      </c>
      <c r="I548" s="1">
        <v>144</v>
      </c>
      <c r="J548" s="1">
        <v>1</v>
      </c>
      <c r="K548" s="1" t="s">
        <v>3467</v>
      </c>
      <c r="L548" s="1">
        <v>2014</v>
      </c>
      <c r="M548" s="1">
        <v>21</v>
      </c>
      <c r="N548" s="1" t="s">
        <v>3468</v>
      </c>
      <c r="O548" s="1">
        <v>19.713768000000002</v>
      </c>
      <c r="P548" s="1">
        <v>28.95</v>
      </c>
      <c r="Q548" s="3">
        <v>1.07</v>
      </c>
      <c r="R548" s="1">
        <v>0.72540000000000004</v>
      </c>
      <c r="S548" s="1">
        <v>59.668199999999999</v>
      </c>
      <c r="T548" s="1">
        <v>2.3069999999999999</v>
      </c>
    </row>
    <row r="549" spans="1:20">
      <c r="A549" s="1" t="s">
        <v>3469</v>
      </c>
      <c r="B549" s="1" t="s">
        <v>3470</v>
      </c>
      <c r="C549" s="1" t="s">
        <v>22</v>
      </c>
      <c r="D549" s="1" t="s">
        <v>3471</v>
      </c>
      <c r="E549" s="1" t="s">
        <v>3472</v>
      </c>
      <c r="F549" s="1" t="s">
        <v>1977</v>
      </c>
      <c r="G549" s="1" t="s">
        <v>26</v>
      </c>
      <c r="H549" s="1" t="s">
        <v>27</v>
      </c>
      <c r="I549" s="1">
        <v>14</v>
      </c>
      <c r="J549" s="1">
        <v>14</v>
      </c>
      <c r="K549" s="1" t="s">
        <v>22</v>
      </c>
      <c r="L549" s="1">
        <v>2021</v>
      </c>
      <c r="M549" s="1">
        <v>21</v>
      </c>
      <c r="N549" s="1" t="s">
        <v>3473</v>
      </c>
      <c r="O549" s="1">
        <v>6.8118639999999999</v>
      </c>
      <c r="P549" s="1">
        <v>12</v>
      </c>
      <c r="Q549" s="3">
        <v>3.08</v>
      </c>
      <c r="R549" s="1">
        <v>1.7499</v>
      </c>
      <c r="S549" s="1">
        <v>84.175399999999996</v>
      </c>
      <c r="T549" s="1">
        <v>3.2519999999999998</v>
      </c>
    </row>
    <row r="550" spans="1:20">
      <c r="A550" s="1" t="s">
        <v>3474</v>
      </c>
      <c r="B550" s="1" t="s">
        <v>3475</v>
      </c>
      <c r="C550" s="1" t="s">
        <v>22</v>
      </c>
      <c r="D550" s="1" t="s">
        <v>3476</v>
      </c>
      <c r="E550" s="1" t="s">
        <v>3477</v>
      </c>
      <c r="F550" s="1" t="s">
        <v>3478</v>
      </c>
      <c r="G550" s="1" t="s">
        <v>35</v>
      </c>
      <c r="H550" s="1" t="s">
        <v>27</v>
      </c>
      <c r="I550" s="1">
        <v>35</v>
      </c>
      <c r="J550" s="1">
        <v>4</v>
      </c>
      <c r="K550" s="1" t="s">
        <v>3479</v>
      </c>
      <c r="L550" s="1">
        <v>2020</v>
      </c>
      <c r="M550" s="1">
        <v>21</v>
      </c>
      <c r="N550" s="1" t="s">
        <v>3480</v>
      </c>
      <c r="O550" s="1">
        <v>11.753968</v>
      </c>
      <c r="P550" s="1">
        <v>16.14</v>
      </c>
      <c r="Q550" s="3">
        <v>1.79</v>
      </c>
      <c r="R550" s="1">
        <v>1.3009999999999999</v>
      </c>
      <c r="S550" s="1">
        <v>77.715599999999995</v>
      </c>
      <c r="T550" s="1">
        <v>4.0229999999999997</v>
      </c>
    </row>
    <row r="551" spans="1:20">
      <c r="A551" s="1" t="s">
        <v>3481</v>
      </c>
      <c r="B551" s="1" t="s">
        <v>3482</v>
      </c>
      <c r="C551" s="1" t="s">
        <v>22</v>
      </c>
      <c r="D551" s="1" t="s">
        <v>3483</v>
      </c>
      <c r="E551" s="1" t="s">
        <v>3484</v>
      </c>
      <c r="F551" s="1" t="s">
        <v>25</v>
      </c>
      <c r="G551" s="1" t="s">
        <v>26</v>
      </c>
      <c r="H551" s="1" t="s">
        <v>27</v>
      </c>
      <c r="I551" s="1">
        <v>7</v>
      </c>
      <c r="J551" s="1" t="s">
        <v>22</v>
      </c>
      <c r="K551" s="1" t="s">
        <v>3485</v>
      </c>
      <c r="L551" s="1">
        <v>2019</v>
      </c>
      <c r="M551" s="1">
        <v>21</v>
      </c>
      <c r="N551" s="1" t="s">
        <v>3486</v>
      </c>
      <c r="O551" s="1">
        <v>16.095336</v>
      </c>
      <c r="P551" s="1">
        <v>18.559999999999999</v>
      </c>
      <c r="Q551" s="3">
        <v>1.3</v>
      </c>
      <c r="R551" s="1">
        <v>1.1315999999999999</v>
      </c>
      <c r="S551" s="1">
        <v>73.128500000000003</v>
      </c>
      <c r="T551" s="1">
        <v>3.7450000000000001</v>
      </c>
    </row>
    <row r="552" spans="1:20">
      <c r="A552" s="1" t="s">
        <v>3487</v>
      </c>
      <c r="B552" s="1" t="s">
        <v>3488</v>
      </c>
      <c r="C552" s="1" t="s">
        <v>22</v>
      </c>
      <c r="D552" s="1" t="s">
        <v>3489</v>
      </c>
      <c r="E552" s="1" t="s">
        <v>3490</v>
      </c>
      <c r="F552" s="1" t="s">
        <v>3491</v>
      </c>
      <c r="G552" s="1" t="s">
        <v>26</v>
      </c>
      <c r="H552" s="1" t="s">
        <v>27</v>
      </c>
      <c r="I552" s="1">
        <v>11</v>
      </c>
      <c r="J552" s="1">
        <v>2</v>
      </c>
      <c r="K552" s="1" t="s">
        <v>3492</v>
      </c>
      <c r="L552" s="1">
        <v>2017</v>
      </c>
      <c r="M552" s="1">
        <v>21</v>
      </c>
      <c r="N552" s="1" t="s">
        <v>3493</v>
      </c>
      <c r="O552" s="1">
        <v>21.608695999999998</v>
      </c>
      <c r="P552" s="1">
        <v>23.08</v>
      </c>
      <c r="Q552" s="3">
        <v>0.97</v>
      </c>
      <c r="R552" s="1">
        <v>0.90980000000000005</v>
      </c>
      <c r="S552" s="1">
        <v>66.639300000000006</v>
      </c>
      <c r="T552" s="1">
        <v>3.2959999999999998</v>
      </c>
    </row>
    <row r="553" spans="1:20">
      <c r="A553" s="1" t="s">
        <v>3494</v>
      </c>
      <c r="B553" s="1" t="s">
        <v>3495</v>
      </c>
      <c r="C553" s="1" t="s">
        <v>22</v>
      </c>
      <c r="D553" s="1" t="s">
        <v>3496</v>
      </c>
      <c r="E553" s="1" t="s">
        <v>3497</v>
      </c>
      <c r="F553" s="1" t="s">
        <v>1573</v>
      </c>
      <c r="G553" s="1" t="s">
        <v>35</v>
      </c>
      <c r="H553" s="1" t="s">
        <v>27</v>
      </c>
      <c r="I553" s="1">
        <v>107</v>
      </c>
      <c r="J553" s="1" t="s">
        <v>22</v>
      </c>
      <c r="K553" s="1" t="s">
        <v>3498</v>
      </c>
      <c r="L553" s="1">
        <v>2020</v>
      </c>
      <c r="M553" s="1">
        <v>21</v>
      </c>
      <c r="N553" s="1" t="s">
        <v>3499</v>
      </c>
      <c r="O553" s="1">
        <v>16.192661000000001</v>
      </c>
      <c r="P553" s="1">
        <v>16.14</v>
      </c>
      <c r="Q553" s="3">
        <v>1.3</v>
      </c>
      <c r="R553" s="1">
        <v>1.3009999999999999</v>
      </c>
      <c r="S553" s="1">
        <v>77.715599999999995</v>
      </c>
      <c r="T553" s="1">
        <v>5.8760000000000003</v>
      </c>
    </row>
    <row r="554" spans="1:20">
      <c r="A554" s="1" t="s">
        <v>3500</v>
      </c>
      <c r="B554" s="1" t="s">
        <v>3501</v>
      </c>
      <c r="C554" s="1" t="s">
        <v>22</v>
      </c>
      <c r="D554" s="1" t="s">
        <v>3502</v>
      </c>
      <c r="E554" s="1" t="s">
        <v>3503</v>
      </c>
      <c r="F554" s="1" t="s">
        <v>25</v>
      </c>
      <c r="G554" s="1" t="s">
        <v>26</v>
      </c>
      <c r="H554" s="1" t="s">
        <v>27</v>
      </c>
      <c r="I554" s="1">
        <v>4</v>
      </c>
      <c r="J554" s="1" t="s">
        <v>22</v>
      </c>
      <c r="K554" s="1" t="s">
        <v>3504</v>
      </c>
      <c r="L554" s="1">
        <v>2016</v>
      </c>
      <c r="M554" s="1">
        <v>21</v>
      </c>
      <c r="N554" s="1" t="s">
        <v>3505</v>
      </c>
      <c r="O554" s="1">
        <v>38.111111000000001</v>
      </c>
      <c r="P554" s="1">
        <v>23.38</v>
      </c>
      <c r="Q554" s="3">
        <v>0.55000000000000004</v>
      </c>
      <c r="R554" s="1">
        <v>0.89829999999999999</v>
      </c>
      <c r="S554" s="1">
        <v>66.420100000000005</v>
      </c>
      <c r="T554" s="1">
        <v>3.2440000000000002</v>
      </c>
    </row>
    <row r="555" spans="1:20">
      <c r="A555" s="1" t="s">
        <v>3506</v>
      </c>
      <c r="B555" s="1" t="s">
        <v>3507</v>
      </c>
      <c r="C555" s="1" t="s">
        <v>22</v>
      </c>
      <c r="D555" s="1" t="s">
        <v>3508</v>
      </c>
      <c r="E555" s="1" t="s">
        <v>3509</v>
      </c>
      <c r="F555" s="1" t="s">
        <v>162</v>
      </c>
      <c r="G555" s="1" t="s">
        <v>89</v>
      </c>
      <c r="H555" s="1" t="s">
        <v>27</v>
      </c>
      <c r="I555" s="1">
        <v>3</v>
      </c>
      <c r="J555" s="1">
        <v>42</v>
      </c>
      <c r="K555" s="1" t="s">
        <v>3510</v>
      </c>
      <c r="L555" s="1">
        <v>2015</v>
      </c>
      <c r="M555" s="1">
        <v>21</v>
      </c>
      <c r="N555" s="1" t="s">
        <v>3511</v>
      </c>
      <c r="O555" s="1">
        <v>71.622214</v>
      </c>
      <c r="P555" s="1">
        <v>35.590000000000003</v>
      </c>
      <c r="Q555" s="3">
        <v>0.28999999999999998</v>
      </c>
      <c r="R555" s="1">
        <v>0.59009999999999996</v>
      </c>
      <c r="S555" s="1">
        <v>56.816299999999998</v>
      </c>
      <c r="T555" s="1">
        <v>8.2620000000000005</v>
      </c>
    </row>
    <row r="556" spans="1:20">
      <c r="A556" s="1" t="s">
        <v>3512</v>
      </c>
      <c r="B556" s="1" t="s">
        <v>3513</v>
      </c>
      <c r="C556" s="1" t="s">
        <v>3514</v>
      </c>
      <c r="D556" s="1" t="s">
        <v>3515</v>
      </c>
      <c r="E556" s="1" t="s">
        <v>3516</v>
      </c>
      <c r="F556" s="1" t="s">
        <v>3517</v>
      </c>
      <c r="G556" s="1" t="s">
        <v>35</v>
      </c>
      <c r="H556" s="1" t="s">
        <v>27</v>
      </c>
      <c r="I556" s="1">
        <v>30</v>
      </c>
      <c r="J556" s="1">
        <v>3</v>
      </c>
      <c r="K556" s="1" t="s">
        <v>3518</v>
      </c>
      <c r="L556" s="1">
        <v>2020</v>
      </c>
      <c r="M556" s="1">
        <v>21</v>
      </c>
      <c r="N556" s="1" t="s">
        <v>3519</v>
      </c>
      <c r="O556" s="1">
        <v>9.2802199999999999</v>
      </c>
      <c r="P556" s="1">
        <v>16.14</v>
      </c>
      <c r="Q556" s="3">
        <v>2.2599999999999998</v>
      </c>
      <c r="R556" s="1">
        <v>1.3009999999999999</v>
      </c>
      <c r="S556" s="1">
        <v>77.715599999999995</v>
      </c>
      <c r="T556" s="1">
        <v>2.2170000000000001</v>
      </c>
    </row>
    <row r="557" spans="1:20">
      <c r="A557" s="1" t="s">
        <v>3520</v>
      </c>
      <c r="B557" s="1" t="s">
        <v>3521</v>
      </c>
      <c r="C557" s="1" t="s">
        <v>3522</v>
      </c>
      <c r="D557" s="1" t="s">
        <v>3523</v>
      </c>
      <c r="E557" s="1" t="s">
        <v>3524</v>
      </c>
      <c r="F557" s="1" t="s">
        <v>3525</v>
      </c>
      <c r="G557" s="1" t="s">
        <v>678</v>
      </c>
      <c r="H557" s="1" t="s">
        <v>27</v>
      </c>
      <c r="I557" s="1">
        <v>85</v>
      </c>
      <c r="J557" s="1">
        <v>2</v>
      </c>
      <c r="K557" s="1" t="s">
        <v>22</v>
      </c>
      <c r="L557" s="1">
        <v>2019</v>
      </c>
      <c r="M557" s="1">
        <v>21</v>
      </c>
      <c r="N557" s="1" t="s">
        <v>3526</v>
      </c>
      <c r="O557" s="1">
        <v>20.35568</v>
      </c>
      <c r="P557" s="1">
        <v>21.33</v>
      </c>
      <c r="Q557" s="3">
        <v>1.03</v>
      </c>
      <c r="R557" s="1">
        <v>0.98440000000000005</v>
      </c>
      <c r="S557" s="1">
        <v>70.758700000000005</v>
      </c>
      <c r="T557" s="1">
        <v>4.016</v>
      </c>
    </row>
    <row r="558" spans="1:20">
      <c r="A558" s="1" t="s">
        <v>3527</v>
      </c>
      <c r="B558" s="1" t="s">
        <v>3528</v>
      </c>
      <c r="C558" s="1" t="s">
        <v>3529</v>
      </c>
      <c r="D558" s="1" t="s">
        <v>3530</v>
      </c>
      <c r="E558" s="1" t="s">
        <v>3531</v>
      </c>
      <c r="F558" s="1" t="s">
        <v>2450</v>
      </c>
      <c r="G558" s="1" t="s">
        <v>89</v>
      </c>
      <c r="H558" s="1" t="s">
        <v>106</v>
      </c>
      <c r="I558" s="1">
        <v>35</v>
      </c>
      <c r="J558" s="1">
        <v>24</v>
      </c>
      <c r="K558" s="1" t="s">
        <v>22</v>
      </c>
      <c r="L558" s="1">
        <v>2023</v>
      </c>
      <c r="M558" s="1">
        <v>21</v>
      </c>
      <c r="N558" s="1" t="s">
        <v>3532</v>
      </c>
      <c r="O558" s="1">
        <v>17.299734999999998</v>
      </c>
      <c r="P558" s="1">
        <v>7.79</v>
      </c>
      <c r="Q558" s="3">
        <v>1.21</v>
      </c>
      <c r="R558" s="1">
        <v>2.6962999999999999</v>
      </c>
      <c r="S558" s="1">
        <v>91.217200000000005</v>
      </c>
      <c r="T558" s="1">
        <v>27.4</v>
      </c>
    </row>
    <row r="559" spans="1:20">
      <c r="A559" s="1" t="s">
        <v>3533</v>
      </c>
      <c r="B559" s="1" t="s">
        <v>3534</v>
      </c>
      <c r="C559" s="1" t="s">
        <v>22</v>
      </c>
      <c r="D559" s="1" t="s">
        <v>3535</v>
      </c>
      <c r="E559" s="1" t="s">
        <v>3536</v>
      </c>
      <c r="F559" s="1" t="s">
        <v>25</v>
      </c>
      <c r="G559" s="1" t="s">
        <v>26</v>
      </c>
      <c r="H559" s="1" t="s">
        <v>27</v>
      </c>
      <c r="I559" s="1">
        <v>5</v>
      </c>
      <c r="J559" s="1" t="s">
        <v>22</v>
      </c>
      <c r="K559" s="1" t="s">
        <v>3537</v>
      </c>
      <c r="L559" s="1">
        <v>2017</v>
      </c>
      <c r="M559" s="1">
        <v>21</v>
      </c>
      <c r="N559" s="1" t="s">
        <v>3538</v>
      </c>
      <c r="O559" s="1">
        <v>27.850719999999999</v>
      </c>
      <c r="P559" s="1">
        <v>23.08</v>
      </c>
      <c r="Q559" s="3">
        <v>0.75</v>
      </c>
      <c r="R559" s="1">
        <v>0.90980000000000005</v>
      </c>
      <c r="S559" s="1">
        <v>66.639300000000006</v>
      </c>
      <c r="T559" s="1">
        <v>3.5569999999999999</v>
      </c>
    </row>
    <row r="560" spans="1:20">
      <c r="A560" s="1" t="s">
        <v>3539</v>
      </c>
      <c r="B560" s="1" t="s">
        <v>3540</v>
      </c>
      <c r="C560" s="1" t="s">
        <v>22</v>
      </c>
      <c r="D560" s="1" t="s">
        <v>3541</v>
      </c>
      <c r="E560" s="1" t="s">
        <v>3542</v>
      </c>
      <c r="F560" s="1" t="s">
        <v>1691</v>
      </c>
      <c r="G560" s="1" t="s">
        <v>35</v>
      </c>
      <c r="H560" s="1" t="s">
        <v>27</v>
      </c>
      <c r="I560" s="1">
        <v>359</v>
      </c>
      <c r="J560" s="1">
        <v>9</v>
      </c>
      <c r="K560" s="1" t="s">
        <v>3543</v>
      </c>
      <c r="L560" s="1">
        <v>2017</v>
      </c>
      <c r="M560" s="1">
        <v>21</v>
      </c>
      <c r="N560" s="1" t="s">
        <v>3544</v>
      </c>
      <c r="O560" s="1">
        <v>26.709474</v>
      </c>
      <c r="P560" s="1">
        <v>24.63</v>
      </c>
      <c r="Q560" s="3">
        <v>0.79</v>
      </c>
      <c r="R560" s="1">
        <v>0.85270000000000001</v>
      </c>
      <c r="S560" s="1">
        <v>64.122900000000001</v>
      </c>
      <c r="T560" s="1">
        <v>5.1230000000000002</v>
      </c>
    </row>
    <row r="561" spans="1:20">
      <c r="A561" s="1" t="s">
        <v>3545</v>
      </c>
      <c r="B561" s="1" t="s">
        <v>3546</v>
      </c>
      <c r="C561" s="1" t="s">
        <v>3547</v>
      </c>
      <c r="D561" s="1" t="s">
        <v>3548</v>
      </c>
      <c r="E561" s="1" t="s">
        <v>3549</v>
      </c>
      <c r="F561" s="1" t="s">
        <v>2950</v>
      </c>
      <c r="G561" s="1" t="s">
        <v>840</v>
      </c>
      <c r="H561" s="1" t="s">
        <v>27</v>
      </c>
      <c r="I561" s="1">
        <v>11</v>
      </c>
      <c r="J561" s="1">
        <v>4</v>
      </c>
      <c r="K561" s="1" t="s">
        <v>22</v>
      </c>
      <c r="L561" s="1">
        <v>2022</v>
      </c>
      <c r="M561" s="1">
        <v>21</v>
      </c>
      <c r="N561" s="1" t="s">
        <v>3550</v>
      </c>
      <c r="O561" s="1">
        <v>6.3278819999999998</v>
      </c>
      <c r="P561" s="1">
        <v>5.62</v>
      </c>
      <c r="Q561" s="3">
        <v>3.32</v>
      </c>
      <c r="R561" s="1">
        <v>3.7368000000000001</v>
      </c>
      <c r="S561" s="1">
        <v>96.196299999999994</v>
      </c>
      <c r="T561" s="1">
        <v>5.2</v>
      </c>
    </row>
    <row r="562" spans="1:20">
      <c r="A562" s="1" t="s">
        <v>3551</v>
      </c>
      <c r="B562" s="1" t="s">
        <v>3552</v>
      </c>
      <c r="C562" s="1" t="s">
        <v>3553</v>
      </c>
      <c r="D562" s="1" t="s">
        <v>3554</v>
      </c>
      <c r="E562" s="1" t="s">
        <v>3555</v>
      </c>
      <c r="F562" s="1" t="s">
        <v>2841</v>
      </c>
      <c r="G562" s="1" t="s">
        <v>105</v>
      </c>
      <c r="H562" s="1" t="s">
        <v>27</v>
      </c>
      <c r="I562" s="1">
        <v>204</v>
      </c>
      <c r="J562" s="1" t="s">
        <v>22</v>
      </c>
      <c r="K562" s="1" t="s">
        <v>22</v>
      </c>
      <c r="L562" s="1">
        <v>2021</v>
      </c>
      <c r="M562" s="1">
        <v>20</v>
      </c>
      <c r="N562" s="1" t="s">
        <v>3556</v>
      </c>
      <c r="O562" s="1">
        <v>19.591533999999999</v>
      </c>
      <c r="P562" s="1">
        <v>11.96</v>
      </c>
      <c r="Q562" s="3">
        <v>1.02</v>
      </c>
      <c r="R562" s="1">
        <v>1.6718999999999999</v>
      </c>
      <c r="S562" s="1">
        <v>83.814800000000005</v>
      </c>
      <c r="T562" s="1">
        <v>8.4309999999999992</v>
      </c>
    </row>
    <row r="563" spans="1:20">
      <c r="A563" s="1" t="s">
        <v>3557</v>
      </c>
      <c r="B563" s="1" t="s">
        <v>3558</v>
      </c>
      <c r="C563" s="1" t="s">
        <v>3559</v>
      </c>
      <c r="D563" s="1" t="s">
        <v>3560</v>
      </c>
      <c r="E563" s="1" t="s">
        <v>3561</v>
      </c>
      <c r="F563" s="1" t="s">
        <v>313</v>
      </c>
      <c r="G563" s="1" t="s">
        <v>105</v>
      </c>
      <c r="H563" s="1" t="s">
        <v>27</v>
      </c>
      <c r="I563" s="1">
        <v>26</v>
      </c>
      <c r="J563" s="1">
        <v>1</v>
      </c>
      <c r="K563" s="1" t="s">
        <v>3562</v>
      </c>
      <c r="L563" s="1">
        <v>2019</v>
      </c>
      <c r="M563" s="1">
        <v>20</v>
      </c>
      <c r="N563" s="1" t="s">
        <v>3563</v>
      </c>
      <c r="O563" s="1">
        <v>20.321121000000002</v>
      </c>
      <c r="P563" s="1">
        <v>20.84</v>
      </c>
      <c r="Q563" s="3">
        <v>0.98</v>
      </c>
      <c r="R563" s="1">
        <v>0.9597</v>
      </c>
      <c r="S563" s="1">
        <v>67.777600000000007</v>
      </c>
      <c r="T563" s="1">
        <v>3.056</v>
      </c>
    </row>
    <row r="564" spans="1:20">
      <c r="A564" s="1" t="s">
        <v>3564</v>
      </c>
      <c r="B564" s="1" t="s">
        <v>3565</v>
      </c>
      <c r="C564" s="1" t="s">
        <v>22</v>
      </c>
      <c r="D564" s="1" t="s">
        <v>3566</v>
      </c>
      <c r="E564" s="1" t="s">
        <v>3567</v>
      </c>
      <c r="F564" s="1" t="s">
        <v>2197</v>
      </c>
      <c r="G564" s="1" t="s">
        <v>26</v>
      </c>
      <c r="H564" s="1" t="s">
        <v>27</v>
      </c>
      <c r="I564" s="1">
        <v>108</v>
      </c>
      <c r="J564" s="1" t="s">
        <v>22</v>
      </c>
      <c r="K564" s="1" t="s">
        <v>3568</v>
      </c>
      <c r="L564" s="1">
        <v>2022</v>
      </c>
      <c r="M564" s="1">
        <v>20</v>
      </c>
      <c r="N564" s="1" t="s">
        <v>3569</v>
      </c>
      <c r="O564" s="1">
        <v>6.7957369999999999</v>
      </c>
      <c r="P564" s="1">
        <v>6.87</v>
      </c>
      <c r="Q564" s="3">
        <v>2.94</v>
      </c>
      <c r="R564" s="1">
        <v>2.9125999999999999</v>
      </c>
      <c r="S564" s="1">
        <v>92.806200000000004</v>
      </c>
      <c r="T564" s="1">
        <v>5</v>
      </c>
    </row>
    <row r="565" spans="1:20">
      <c r="A565" s="1" t="s">
        <v>3570</v>
      </c>
      <c r="B565" s="1" t="s">
        <v>3571</v>
      </c>
      <c r="C565" s="1" t="s">
        <v>3572</v>
      </c>
      <c r="D565" s="1" t="s">
        <v>3573</v>
      </c>
      <c r="E565" s="1" t="s">
        <v>3574</v>
      </c>
      <c r="F565" s="1" t="s">
        <v>3454</v>
      </c>
      <c r="G565" s="1" t="s">
        <v>840</v>
      </c>
      <c r="H565" s="1" t="s">
        <v>27</v>
      </c>
      <c r="I565" s="1">
        <v>364</v>
      </c>
      <c r="J565" s="1" t="s">
        <v>22</v>
      </c>
      <c r="K565" s="1" t="s">
        <v>22</v>
      </c>
      <c r="L565" s="1">
        <v>2021</v>
      </c>
      <c r="M565" s="1">
        <v>20</v>
      </c>
      <c r="N565" s="1" t="s">
        <v>3575</v>
      </c>
      <c r="O565" s="1">
        <v>23.519241000000001</v>
      </c>
      <c r="P565" s="1">
        <v>10.4</v>
      </c>
      <c r="Q565" s="3">
        <v>0.85</v>
      </c>
      <c r="R565" s="1">
        <v>1.9236</v>
      </c>
      <c r="S565" s="1">
        <v>85.953699999999998</v>
      </c>
      <c r="T565" s="1">
        <v>9.2309999999999999</v>
      </c>
    </row>
    <row r="566" spans="1:20">
      <c r="A566" s="1" t="s">
        <v>3576</v>
      </c>
      <c r="B566" s="1" t="s">
        <v>3577</v>
      </c>
      <c r="C566" s="1" t="s">
        <v>22</v>
      </c>
      <c r="D566" s="1" t="s">
        <v>3578</v>
      </c>
      <c r="E566" s="1" t="s">
        <v>3579</v>
      </c>
      <c r="F566" s="1" t="s">
        <v>3580</v>
      </c>
      <c r="G566" s="1" t="s">
        <v>840</v>
      </c>
      <c r="H566" s="1" t="s">
        <v>27</v>
      </c>
      <c r="I566" s="1">
        <v>138</v>
      </c>
      <c r="J566" s="1" t="s">
        <v>22</v>
      </c>
      <c r="K566" s="1" t="s">
        <v>22</v>
      </c>
      <c r="L566" s="1">
        <v>2022</v>
      </c>
      <c r="M566" s="1">
        <v>20</v>
      </c>
      <c r="N566" s="1" t="s">
        <v>3581</v>
      </c>
      <c r="O566" s="1">
        <v>8.5168870000000005</v>
      </c>
      <c r="P566" s="1">
        <v>5.62</v>
      </c>
      <c r="Q566" s="3">
        <v>2.35</v>
      </c>
      <c r="R566" s="1">
        <v>3.5589</v>
      </c>
      <c r="S566" s="1">
        <v>95.749799999999993</v>
      </c>
      <c r="T566" s="1">
        <v>6</v>
      </c>
    </row>
    <row r="567" spans="1:20">
      <c r="A567" s="1" t="s">
        <v>3582</v>
      </c>
      <c r="B567" s="1" t="s">
        <v>3583</v>
      </c>
      <c r="C567" s="1" t="s">
        <v>22</v>
      </c>
      <c r="D567" s="1" t="s">
        <v>3584</v>
      </c>
      <c r="E567" s="1" t="s">
        <v>3585</v>
      </c>
      <c r="F567" s="1" t="s">
        <v>3586</v>
      </c>
      <c r="G567" s="1" t="s">
        <v>35</v>
      </c>
      <c r="H567" s="1" t="s">
        <v>27</v>
      </c>
      <c r="I567" s="1">
        <v>13</v>
      </c>
      <c r="J567" s="1">
        <v>7</v>
      </c>
      <c r="K567" s="1" t="s">
        <v>3587</v>
      </c>
      <c r="L567" s="1">
        <v>2021</v>
      </c>
      <c r="M567" s="1">
        <v>20</v>
      </c>
      <c r="N567" s="1" t="s">
        <v>3588</v>
      </c>
      <c r="O567" s="1">
        <v>9.4594590000000007</v>
      </c>
      <c r="P567" s="1">
        <v>11.69</v>
      </c>
      <c r="Q567" s="3">
        <v>2.11</v>
      </c>
      <c r="R567" s="1">
        <v>1.7101999999999999</v>
      </c>
      <c r="S567" s="1">
        <v>84.748199999999997</v>
      </c>
      <c r="T567" s="1">
        <v>5.5010000000000003</v>
      </c>
    </row>
    <row r="568" spans="1:20">
      <c r="A568" s="1" t="s">
        <v>3589</v>
      </c>
      <c r="B568" s="1" t="s">
        <v>3590</v>
      </c>
      <c r="C568" s="1" t="s">
        <v>22</v>
      </c>
      <c r="D568" s="1" t="s">
        <v>3591</v>
      </c>
      <c r="E568" s="1" t="s">
        <v>3592</v>
      </c>
      <c r="F568" s="1" t="s">
        <v>3593</v>
      </c>
      <c r="G568" s="1" t="s">
        <v>2669</v>
      </c>
      <c r="H568" s="1" t="s">
        <v>27</v>
      </c>
      <c r="I568" s="1">
        <v>36</v>
      </c>
      <c r="J568" s="1" t="s">
        <v>22</v>
      </c>
      <c r="K568" s="1" t="s">
        <v>22</v>
      </c>
      <c r="L568" s="1">
        <v>2020</v>
      </c>
      <c r="M568" s="1">
        <v>20</v>
      </c>
      <c r="N568" s="1" t="s">
        <v>3594</v>
      </c>
      <c r="O568" s="1">
        <v>16.582523999999999</v>
      </c>
      <c r="P568" s="1">
        <v>5.44</v>
      </c>
      <c r="Q568" s="3">
        <v>1.21</v>
      </c>
      <c r="R568" s="1">
        <v>3.6760999999999999</v>
      </c>
      <c r="S568" s="1">
        <v>95.036500000000004</v>
      </c>
      <c r="T568" s="1">
        <v>6.1630000000000003</v>
      </c>
    </row>
    <row r="569" spans="1:20">
      <c r="A569" s="1" t="s">
        <v>3595</v>
      </c>
      <c r="B569" s="1" t="s">
        <v>3596</v>
      </c>
      <c r="C569" s="1" t="s">
        <v>22</v>
      </c>
      <c r="D569" s="1" t="s">
        <v>3597</v>
      </c>
      <c r="E569" s="1" t="s">
        <v>3598</v>
      </c>
      <c r="F569" s="1" t="s">
        <v>932</v>
      </c>
      <c r="G569" s="1" t="s">
        <v>49</v>
      </c>
      <c r="H569" s="1" t="s">
        <v>27</v>
      </c>
      <c r="I569" s="1">
        <v>10</v>
      </c>
      <c r="J569" s="1">
        <v>4</v>
      </c>
      <c r="K569" s="1" t="s">
        <v>3599</v>
      </c>
      <c r="L569" s="1">
        <v>2016</v>
      </c>
      <c r="M569" s="1">
        <v>20</v>
      </c>
      <c r="N569" s="1" t="s">
        <v>3600</v>
      </c>
      <c r="O569" s="1">
        <v>30.518796999999999</v>
      </c>
      <c r="P569" s="1">
        <v>22.66</v>
      </c>
      <c r="Q569" s="3">
        <v>0.66</v>
      </c>
      <c r="R569" s="1">
        <v>0.88260000000000005</v>
      </c>
      <c r="S569" s="1">
        <v>71.026200000000003</v>
      </c>
      <c r="T569" s="1">
        <v>3.8820000000000001</v>
      </c>
    </row>
    <row r="570" spans="1:20">
      <c r="A570" s="1" t="s">
        <v>3601</v>
      </c>
      <c r="B570" s="1" t="s">
        <v>3602</v>
      </c>
      <c r="C570" s="1" t="s">
        <v>22</v>
      </c>
      <c r="D570" s="1" t="s">
        <v>3603</v>
      </c>
      <c r="E570" s="1" t="s">
        <v>3604</v>
      </c>
      <c r="F570" s="1" t="s">
        <v>3605</v>
      </c>
      <c r="G570" s="1" t="s">
        <v>26</v>
      </c>
      <c r="H570" s="1" t="s">
        <v>27</v>
      </c>
      <c r="I570" s="1">
        <v>15</v>
      </c>
      <c r="J570" s="1">
        <v>1</v>
      </c>
      <c r="K570" s="1" t="s">
        <v>3606</v>
      </c>
      <c r="L570" s="1">
        <v>2021</v>
      </c>
      <c r="M570" s="1">
        <v>20</v>
      </c>
      <c r="N570" s="1" t="s">
        <v>3607</v>
      </c>
      <c r="O570" s="1">
        <v>13.731481</v>
      </c>
      <c r="P570" s="1">
        <v>12</v>
      </c>
      <c r="Q570" s="3">
        <v>1.46</v>
      </c>
      <c r="R570" s="1">
        <v>1.6665000000000001</v>
      </c>
      <c r="S570" s="1">
        <v>83.061999999999998</v>
      </c>
      <c r="T570" s="1">
        <v>6.5190000000000001</v>
      </c>
    </row>
    <row r="571" spans="1:20">
      <c r="A571" s="1" t="s">
        <v>3608</v>
      </c>
      <c r="B571" s="1" t="s">
        <v>3609</v>
      </c>
      <c r="C571" s="1" t="s">
        <v>22</v>
      </c>
      <c r="D571" s="1" t="s">
        <v>3610</v>
      </c>
      <c r="E571" s="1" t="s">
        <v>3611</v>
      </c>
      <c r="F571" s="1" t="s">
        <v>1510</v>
      </c>
      <c r="G571" s="1" t="s">
        <v>89</v>
      </c>
      <c r="H571" s="1" t="s">
        <v>27</v>
      </c>
      <c r="I571" s="1">
        <v>107</v>
      </c>
      <c r="J571" s="1" t="s">
        <v>22</v>
      </c>
      <c r="K571" s="1" t="s">
        <v>3612</v>
      </c>
      <c r="L571" s="1">
        <v>2018</v>
      </c>
      <c r="M571" s="1">
        <v>20</v>
      </c>
      <c r="N571" s="1" t="s">
        <v>3613</v>
      </c>
      <c r="O571" s="1">
        <v>23.544765000000002</v>
      </c>
      <c r="P571" s="1">
        <v>29.51</v>
      </c>
      <c r="Q571" s="3">
        <v>0.85</v>
      </c>
      <c r="R571" s="1">
        <v>0.67769999999999997</v>
      </c>
      <c r="S571" s="1">
        <v>58.682699999999997</v>
      </c>
      <c r="T571" s="1">
        <v>3.355</v>
      </c>
    </row>
    <row r="572" spans="1:20">
      <c r="A572" s="1" t="s">
        <v>3614</v>
      </c>
      <c r="B572" s="1" t="s">
        <v>3615</v>
      </c>
      <c r="C572" s="1" t="s">
        <v>22</v>
      </c>
      <c r="D572" s="1" t="s">
        <v>3616</v>
      </c>
      <c r="E572" s="1" t="s">
        <v>3617</v>
      </c>
      <c r="F572" s="1" t="s">
        <v>1977</v>
      </c>
      <c r="G572" s="1" t="s">
        <v>26</v>
      </c>
      <c r="H572" s="1" t="s">
        <v>27</v>
      </c>
      <c r="I572" s="1">
        <v>13</v>
      </c>
      <c r="J572" s="1">
        <v>2</v>
      </c>
      <c r="K572" s="1" t="s">
        <v>22</v>
      </c>
      <c r="L572" s="1">
        <v>2020</v>
      </c>
      <c r="M572" s="1">
        <v>20</v>
      </c>
      <c r="N572" s="1" t="s">
        <v>3618</v>
      </c>
      <c r="O572" s="1">
        <v>9.8061830000000008</v>
      </c>
      <c r="P572" s="1">
        <v>15.93</v>
      </c>
      <c r="Q572" s="3">
        <v>2.04</v>
      </c>
      <c r="R572" s="1">
        <v>1.2553000000000001</v>
      </c>
      <c r="S572" s="1">
        <v>76.069800000000001</v>
      </c>
      <c r="T572" s="1">
        <v>3.004</v>
      </c>
    </row>
    <row r="573" spans="1:20">
      <c r="A573" s="1" t="s">
        <v>3619</v>
      </c>
      <c r="B573" s="1" t="s">
        <v>3620</v>
      </c>
      <c r="C573" s="1" t="s">
        <v>22</v>
      </c>
      <c r="D573" s="1" t="s">
        <v>3621</v>
      </c>
      <c r="E573" s="1" t="s">
        <v>3622</v>
      </c>
      <c r="F573" s="1" t="s">
        <v>3623</v>
      </c>
      <c r="G573" s="1" t="s">
        <v>26</v>
      </c>
      <c r="H573" s="1" t="s">
        <v>27</v>
      </c>
      <c r="I573" s="1">
        <v>31</v>
      </c>
      <c r="J573" s="1">
        <v>11</v>
      </c>
      <c r="K573" s="1" t="s">
        <v>3624</v>
      </c>
      <c r="L573" s="1">
        <v>2021</v>
      </c>
      <c r="M573" s="1">
        <v>20</v>
      </c>
      <c r="N573" s="1" t="s">
        <v>3625</v>
      </c>
      <c r="O573" s="1">
        <v>22.967742000000001</v>
      </c>
      <c r="P573" s="1">
        <v>12</v>
      </c>
      <c r="Q573" s="3">
        <v>0.87</v>
      </c>
      <c r="R573" s="1">
        <v>1.6665000000000001</v>
      </c>
      <c r="S573" s="1">
        <v>83.061999999999998</v>
      </c>
      <c r="T573" s="1">
        <v>5.859</v>
      </c>
    </row>
    <row r="574" spans="1:20">
      <c r="A574" s="1" t="s">
        <v>3626</v>
      </c>
      <c r="B574" s="1" t="s">
        <v>3627</v>
      </c>
      <c r="C574" s="1" t="s">
        <v>3628</v>
      </c>
      <c r="D574" s="1" t="s">
        <v>3629</v>
      </c>
      <c r="E574" s="1" t="s">
        <v>3630</v>
      </c>
      <c r="F574" s="1" t="s">
        <v>3631</v>
      </c>
      <c r="G574" s="1" t="s">
        <v>35</v>
      </c>
      <c r="H574" s="1" t="s">
        <v>27</v>
      </c>
      <c r="I574" s="1">
        <v>22</v>
      </c>
      <c r="J574" s="1">
        <v>22</v>
      </c>
      <c r="K574" s="1" t="s">
        <v>22</v>
      </c>
      <c r="L574" s="1">
        <v>2021</v>
      </c>
      <c r="M574" s="1">
        <v>20</v>
      </c>
      <c r="N574" s="1" t="s">
        <v>3632</v>
      </c>
      <c r="O574" s="1">
        <v>8.5174149999999997</v>
      </c>
      <c r="P574" s="1">
        <v>11.69</v>
      </c>
      <c r="Q574" s="3">
        <v>2.35</v>
      </c>
      <c r="R574" s="1">
        <v>1.7101999999999999</v>
      </c>
      <c r="S574" s="1">
        <v>84.748199999999997</v>
      </c>
      <c r="T574" s="1">
        <v>6.2080000000000002</v>
      </c>
    </row>
    <row r="575" spans="1:20">
      <c r="A575" s="1" t="s">
        <v>3633</v>
      </c>
      <c r="B575" s="1" t="s">
        <v>3634</v>
      </c>
      <c r="C575" s="1" t="s">
        <v>3635</v>
      </c>
      <c r="D575" s="1" t="s">
        <v>3636</v>
      </c>
      <c r="E575" s="1" t="s">
        <v>3637</v>
      </c>
      <c r="F575" s="1" t="s">
        <v>2013</v>
      </c>
      <c r="G575" s="1" t="s">
        <v>35</v>
      </c>
      <c r="H575" s="1" t="s">
        <v>27</v>
      </c>
      <c r="I575" s="1">
        <v>84</v>
      </c>
      <c r="J575" s="1">
        <v>23</v>
      </c>
      <c r="K575" s="1" t="s">
        <v>3638</v>
      </c>
      <c r="L575" s="1">
        <v>2019</v>
      </c>
      <c r="M575" s="1">
        <v>20</v>
      </c>
      <c r="N575" s="1" t="s">
        <v>3639</v>
      </c>
      <c r="O575" s="1">
        <v>17.324238999999999</v>
      </c>
      <c r="P575" s="1">
        <v>19.63</v>
      </c>
      <c r="Q575" s="3">
        <v>1.1499999999999999</v>
      </c>
      <c r="R575" s="1">
        <v>1.0190999999999999</v>
      </c>
      <c r="S575" s="1">
        <v>69.467100000000002</v>
      </c>
      <c r="T575" s="1">
        <v>4.335</v>
      </c>
    </row>
    <row r="576" spans="1:20">
      <c r="A576" s="1" t="s">
        <v>3640</v>
      </c>
      <c r="B576" s="1" t="s">
        <v>3641</v>
      </c>
      <c r="C576" s="1" t="s">
        <v>22</v>
      </c>
      <c r="D576" s="1" t="s">
        <v>3642</v>
      </c>
      <c r="E576" s="1" t="s">
        <v>3643</v>
      </c>
      <c r="F576" s="1" t="s">
        <v>1747</v>
      </c>
      <c r="G576" s="1" t="s">
        <v>26</v>
      </c>
      <c r="H576" s="1" t="s">
        <v>27</v>
      </c>
      <c r="I576" s="1">
        <v>31</v>
      </c>
      <c r="J576" s="1">
        <v>2</v>
      </c>
      <c r="K576" s="1" t="s">
        <v>3644</v>
      </c>
      <c r="L576" s="1">
        <v>2022</v>
      </c>
      <c r="M576" s="1">
        <v>20</v>
      </c>
      <c r="N576" s="1" t="s">
        <v>3645</v>
      </c>
      <c r="O576" s="1">
        <v>6.5219509999999996</v>
      </c>
      <c r="P576" s="1">
        <v>6.87</v>
      </c>
      <c r="Q576" s="3">
        <v>3.07</v>
      </c>
      <c r="R576" s="1">
        <v>2.9125999999999999</v>
      </c>
      <c r="S576" s="1">
        <v>92.806200000000004</v>
      </c>
      <c r="T576" s="1">
        <v>4.8</v>
      </c>
    </row>
    <row r="577" spans="1:20">
      <c r="A577" s="1" t="s">
        <v>3646</v>
      </c>
      <c r="B577" s="1" t="s">
        <v>3647</v>
      </c>
      <c r="C577" s="1" t="s">
        <v>22</v>
      </c>
      <c r="D577" s="1" t="s">
        <v>3648</v>
      </c>
      <c r="E577" s="1" t="s">
        <v>3649</v>
      </c>
      <c r="F577" s="1" t="s">
        <v>162</v>
      </c>
      <c r="G577" s="1" t="s">
        <v>89</v>
      </c>
      <c r="H577" s="1" t="s">
        <v>27</v>
      </c>
      <c r="I577" s="1">
        <v>10</v>
      </c>
      <c r="J577" s="1">
        <v>4</v>
      </c>
      <c r="K577" s="1" t="s">
        <v>3650</v>
      </c>
      <c r="L577" s="1">
        <v>2021</v>
      </c>
      <c r="M577" s="1">
        <v>20</v>
      </c>
      <c r="N577" s="1" t="s">
        <v>3651</v>
      </c>
      <c r="O577" s="1">
        <v>25.775846000000001</v>
      </c>
      <c r="P577" s="1">
        <v>15.04</v>
      </c>
      <c r="Q577" s="3">
        <v>0.78</v>
      </c>
      <c r="R577" s="1">
        <v>1.3302</v>
      </c>
      <c r="S577" s="1">
        <v>77.610100000000003</v>
      </c>
      <c r="T577" s="1">
        <v>14.510999999999999</v>
      </c>
    </row>
    <row r="578" spans="1:20">
      <c r="A578" s="1" t="s">
        <v>3652</v>
      </c>
      <c r="B578" s="1" t="s">
        <v>3653</v>
      </c>
      <c r="C578" s="1" t="s">
        <v>3654</v>
      </c>
      <c r="D578" s="1" t="s">
        <v>3655</v>
      </c>
      <c r="E578" s="1" t="s">
        <v>3656</v>
      </c>
      <c r="F578" s="1" t="s">
        <v>677</v>
      </c>
      <c r="G578" s="1" t="s">
        <v>678</v>
      </c>
      <c r="H578" s="1" t="s">
        <v>27</v>
      </c>
      <c r="I578" s="1">
        <v>346</v>
      </c>
      <c r="J578" s="1" t="s">
        <v>22</v>
      </c>
      <c r="K578" s="1" t="s">
        <v>22</v>
      </c>
      <c r="L578" s="1">
        <v>2022</v>
      </c>
      <c r="M578" s="1">
        <v>20</v>
      </c>
      <c r="N578" s="1" t="s">
        <v>3657</v>
      </c>
      <c r="O578" s="1">
        <v>13.478151</v>
      </c>
      <c r="P578" s="1">
        <v>6.13</v>
      </c>
      <c r="Q578" s="3">
        <v>1.48</v>
      </c>
      <c r="R578" s="1">
        <v>3.2618999999999998</v>
      </c>
      <c r="S578" s="1">
        <v>95.132400000000004</v>
      </c>
      <c r="T578" s="1">
        <v>11.4</v>
      </c>
    </row>
    <row r="579" spans="1:20">
      <c r="A579" s="1" t="s">
        <v>3658</v>
      </c>
      <c r="B579" s="1" t="s">
        <v>3659</v>
      </c>
      <c r="C579" s="1" t="s">
        <v>22</v>
      </c>
      <c r="D579" s="1" t="s">
        <v>3660</v>
      </c>
      <c r="E579" s="1" t="s">
        <v>3661</v>
      </c>
      <c r="F579" s="1" t="s">
        <v>25</v>
      </c>
      <c r="G579" s="1" t="s">
        <v>26</v>
      </c>
      <c r="H579" s="1" t="s">
        <v>27</v>
      </c>
      <c r="I579" s="1">
        <v>7</v>
      </c>
      <c r="J579" s="1" t="s">
        <v>22</v>
      </c>
      <c r="K579" s="1" t="s">
        <v>3662</v>
      </c>
      <c r="L579" s="1">
        <v>2019</v>
      </c>
      <c r="M579" s="1">
        <v>20</v>
      </c>
      <c r="N579" s="1" t="s">
        <v>3663</v>
      </c>
      <c r="O579" s="1">
        <v>16.095336</v>
      </c>
      <c r="P579" s="1">
        <v>18.559999999999999</v>
      </c>
      <c r="Q579" s="3">
        <v>1.24</v>
      </c>
      <c r="R579" s="1">
        <v>1.0777000000000001</v>
      </c>
      <c r="S579" s="1">
        <v>71.614199999999997</v>
      </c>
      <c r="T579" s="1">
        <v>3.7450000000000001</v>
      </c>
    </row>
    <row r="580" spans="1:20">
      <c r="A580" s="1" t="s">
        <v>3664</v>
      </c>
      <c r="B580" s="1" t="s">
        <v>3665</v>
      </c>
      <c r="C580" s="1" t="s">
        <v>22</v>
      </c>
      <c r="D580" s="1" t="s">
        <v>3666</v>
      </c>
      <c r="E580" s="1" t="s">
        <v>3667</v>
      </c>
      <c r="F580" s="1" t="s">
        <v>162</v>
      </c>
      <c r="G580" s="1" t="s">
        <v>89</v>
      </c>
      <c r="H580" s="1" t="s">
        <v>27</v>
      </c>
      <c r="I580" s="1">
        <v>10</v>
      </c>
      <c r="J580" s="1">
        <v>20</v>
      </c>
      <c r="K580" s="1" t="s">
        <v>3668</v>
      </c>
      <c r="L580" s="1">
        <v>2022</v>
      </c>
      <c r="M580" s="1">
        <v>20</v>
      </c>
      <c r="N580" s="1" t="s">
        <v>3669</v>
      </c>
      <c r="O580" s="1">
        <v>14.221294</v>
      </c>
      <c r="P580" s="1">
        <v>8.83</v>
      </c>
      <c r="Q580" s="3">
        <v>1.41</v>
      </c>
      <c r="R580" s="1">
        <v>2.2658999999999998</v>
      </c>
      <c r="S580" s="1">
        <v>89.5822</v>
      </c>
      <c r="T580" s="1">
        <v>11.9</v>
      </c>
    </row>
    <row r="581" spans="1:20">
      <c r="A581" s="1" t="s">
        <v>3670</v>
      </c>
      <c r="B581" s="1" t="s">
        <v>3671</v>
      </c>
      <c r="C581" s="1" t="s">
        <v>22</v>
      </c>
      <c r="D581" s="1" t="s">
        <v>3672</v>
      </c>
      <c r="E581" s="1" t="s">
        <v>3673</v>
      </c>
      <c r="F581" s="1" t="s">
        <v>2908</v>
      </c>
      <c r="G581" s="1" t="s">
        <v>49</v>
      </c>
      <c r="H581" s="1" t="s">
        <v>27</v>
      </c>
      <c r="I581" s="1">
        <v>109</v>
      </c>
      <c r="J581" s="1" t="s">
        <v>22</v>
      </c>
      <c r="K581" s="2">
        <v>45394</v>
      </c>
      <c r="L581" s="1">
        <v>2016</v>
      </c>
      <c r="M581" s="1">
        <v>20</v>
      </c>
      <c r="N581" s="1" t="s">
        <v>3674</v>
      </c>
      <c r="O581" s="1">
        <v>23.341818</v>
      </c>
      <c r="P581" s="1">
        <v>22.66</v>
      </c>
      <c r="Q581" s="3">
        <v>0.86</v>
      </c>
      <c r="R581" s="1">
        <v>0.88260000000000005</v>
      </c>
      <c r="S581" s="1">
        <v>71.026200000000003</v>
      </c>
      <c r="T581" s="1">
        <v>2.516</v>
      </c>
    </row>
    <row r="582" spans="1:20">
      <c r="A582" s="1" t="s">
        <v>3675</v>
      </c>
      <c r="B582" s="1" t="s">
        <v>3676</v>
      </c>
      <c r="C582" s="1" t="s">
        <v>3677</v>
      </c>
      <c r="D582" s="1" t="s">
        <v>3678</v>
      </c>
      <c r="E582" s="1" t="s">
        <v>3679</v>
      </c>
      <c r="F582" s="1" t="s">
        <v>638</v>
      </c>
      <c r="G582" s="1" t="s">
        <v>35</v>
      </c>
      <c r="H582" s="1" t="s">
        <v>27</v>
      </c>
      <c r="I582" s="1">
        <v>609</v>
      </c>
      <c r="J582" s="1" t="s">
        <v>22</v>
      </c>
      <c r="K582" s="1" t="s">
        <v>3680</v>
      </c>
      <c r="L582" s="1">
        <v>2021</v>
      </c>
      <c r="M582" s="1">
        <v>19</v>
      </c>
      <c r="N582" s="1" t="s">
        <v>3681</v>
      </c>
      <c r="O582" s="1">
        <v>27.478639000000001</v>
      </c>
      <c r="P582" s="1">
        <v>11.69</v>
      </c>
      <c r="Q582" s="3">
        <v>0.69</v>
      </c>
      <c r="R582" s="1">
        <v>1.6247</v>
      </c>
      <c r="S582" s="1">
        <v>83.487499999999997</v>
      </c>
      <c r="T582" s="1">
        <v>9.9649999999999999</v>
      </c>
    </row>
    <row r="583" spans="1:20">
      <c r="A583" s="1" t="s">
        <v>3682</v>
      </c>
      <c r="B583" s="1" t="s">
        <v>3683</v>
      </c>
      <c r="C583" s="1" t="s">
        <v>3684</v>
      </c>
      <c r="D583" s="1" t="s">
        <v>3685</v>
      </c>
      <c r="E583" s="1" t="s">
        <v>3686</v>
      </c>
      <c r="F583" s="1" t="s">
        <v>481</v>
      </c>
      <c r="G583" s="1" t="s">
        <v>105</v>
      </c>
      <c r="H583" s="1" t="s">
        <v>27</v>
      </c>
      <c r="I583" s="1">
        <v>204</v>
      </c>
      <c r="J583" s="1" t="s">
        <v>22</v>
      </c>
      <c r="K583" s="1" t="s">
        <v>22</v>
      </c>
      <c r="L583" s="1">
        <v>2021</v>
      </c>
      <c r="M583" s="1">
        <v>19</v>
      </c>
      <c r="N583" s="1" t="s">
        <v>3687</v>
      </c>
      <c r="O583" s="1">
        <v>30.181818</v>
      </c>
      <c r="P583" s="1">
        <v>11.96</v>
      </c>
      <c r="Q583" s="3">
        <v>0.63</v>
      </c>
      <c r="R583" s="1">
        <v>1.5883</v>
      </c>
      <c r="S583" s="1">
        <v>82.576800000000006</v>
      </c>
      <c r="T583" s="1">
        <v>13.4</v>
      </c>
    </row>
    <row r="584" spans="1:20">
      <c r="A584" s="1" t="s">
        <v>3688</v>
      </c>
      <c r="B584" s="1" t="s">
        <v>3689</v>
      </c>
      <c r="C584" s="1" t="s">
        <v>3690</v>
      </c>
      <c r="D584" s="1" t="s">
        <v>3691</v>
      </c>
      <c r="E584" s="1" t="s">
        <v>3692</v>
      </c>
      <c r="F584" s="1" t="s">
        <v>3447</v>
      </c>
      <c r="G584" s="1" t="s">
        <v>105</v>
      </c>
      <c r="H584" s="1" t="s">
        <v>27</v>
      </c>
      <c r="I584" s="1">
        <v>166</v>
      </c>
      <c r="J584" s="1" t="s">
        <v>22</v>
      </c>
      <c r="K584" s="1" t="s">
        <v>22</v>
      </c>
      <c r="L584" s="1">
        <v>2022</v>
      </c>
      <c r="M584" s="1">
        <v>19</v>
      </c>
      <c r="N584" s="1" t="s">
        <v>3693</v>
      </c>
      <c r="O584" s="1">
        <v>13.796791000000001</v>
      </c>
      <c r="P584" s="1">
        <v>6.39</v>
      </c>
      <c r="Q584" s="3">
        <v>1.38</v>
      </c>
      <c r="R584" s="1">
        <v>2.9756999999999998</v>
      </c>
      <c r="S584" s="1">
        <v>93.5428</v>
      </c>
      <c r="T584" s="1">
        <v>11.8</v>
      </c>
    </row>
    <row r="585" spans="1:20">
      <c r="A585" s="1" t="s">
        <v>3694</v>
      </c>
      <c r="B585" s="1" t="s">
        <v>3695</v>
      </c>
      <c r="C585" s="1" t="s">
        <v>22</v>
      </c>
      <c r="D585" s="1" t="s">
        <v>3696</v>
      </c>
      <c r="E585" s="1" t="s">
        <v>3697</v>
      </c>
      <c r="F585" s="1" t="s">
        <v>1977</v>
      </c>
      <c r="G585" s="1" t="s">
        <v>26</v>
      </c>
      <c r="H585" s="1" t="s">
        <v>27</v>
      </c>
      <c r="I585" s="1">
        <v>14</v>
      </c>
      <c r="J585" s="1">
        <v>5</v>
      </c>
      <c r="K585" s="1" t="s">
        <v>22</v>
      </c>
      <c r="L585" s="1">
        <v>2021</v>
      </c>
      <c r="M585" s="1">
        <v>19</v>
      </c>
      <c r="N585" s="1" t="s">
        <v>3698</v>
      </c>
      <c r="O585" s="1">
        <v>6.8118639999999999</v>
      </c>
      <c r="P585" s="1">
        <v>12</v>
      </c>
      <c r="Q585" s="3">
        <v>2.79</v>
      </c>
      <c r="R585" s="1">
        <v>1.5831999999999999</v>
      </c>
      <c r="S585" s="1">
        <v>81.774900000000002</v>
      </c>
      <c r="T585" s="1">
        <v>3.2519999999999998</v>
      </c>
    </row>
    <row r="586" spans="1:20">
      <c r="A586" s="1" t="s">
        <v>3699</v>
      </c>
      <c r="B586" s="1" t="s">
        <v>3700</v>
      </c>
      <c r="C586" s="1" t="s">
        <v>3701</v>
      </c>
      <c r="D586" s="1" t="s">
        <v>3702</v>
      </c>
      <c r="E586" s="1" t="s">
        <v>3703</v>
      </c>
      <c r="F586" s="1" t="s">
        <v>833</v>
      </c>
      <c r="G586" s="1" t="s">
        <v>105</v>
      </c>
      <c r="H586" s="1" t="s">
        <v>27</v>
      </c>
      <c r="I586" s="1">
        <v>138</v>
      </c>
      <c r="J586" s="1" t="s">
        <v>22</v>
      </c>
      <c r="K586" s="2">
        <v>45550</v>
      </c>
      <c r="L586" s="1">
        <v>2017</v>
      </c>
      <c r="M586" s="1">
        <v>19</v>
      </c>
      <c r="N586" s="1" t="s">
        <v>3704</v>
      </c>
      <c r="O586" s="1">
        <v>35.387791999999997</v>
      </c>
      <c r="P586" s="1">
        <v>27.31</v>
      </c>
      <c r="Q586" s="3">
        <v>0.54</v>
      </c>
      <c r="R586" s="1">
        <v>0.6956</v>
      </c>
      <c r="S586" s="1">
        <v>57.0867</v>
      </c>
      <c r="T586" s="1">
        <v>3.9740000000000002</v>
      </c>
    </row>
    <row r="587" spans="1:20">
      <c r="A587" s="1" t="s">
        <v>3705</v>
      </c>
      <c r="B587" s="1" t="s">
        <v>3706</v>
      </c>
      <c r="C587" s="1" t="s">
        <v>22</v>
      </c>
      <c r="D587" s="1" t="s">
        <v>3707</v>
      </c>
      <c r="E587" s="1" t="s">
        <v>3708</v>
      </c>
      <c r="F587" s="1" t="s">
        <v>3317</v>
      </c>
      <c r="G587" s="1" t="s">
        <v>35</v>
      </c>
      <c r="H587" s="1" t="s">
        <v>27</v>
      </c>
      <c r="I587" s="1">
        <v>32</v>
      </c>
      <c r="J587" s="1">
        <v>2</v>
      </c>
      <c r="K587" s="1" t="s">
        <v>3709</v>
      </c>
      <c r="L587" s="1">
        <v>2021</v>
      </c>
      <c r="M587" s="1">
        <v>19</v>
      </c>
      <c r="N587" s="1" t="s">
        <v>3710</v>
      </c>
      <c r="O587" s="1">
        <v>11.985915</v>
      </c>
      <c r="P587" s="1">
        <v>11.69</v>
      </c>
      <c r="Q587" s="3">
        <v>1.59</v>
      </c>
      <c r="R587" s="1">
        <v>1.6247</v>
      </c>
      <c r="S587" s="1">
        <v>83.487499999999997</v>
      </c>
      <c r="T587" s="1">
        <v>4.9690000000000003</v>
      </c>
    </row>
    <row r="588" spans="1:20">
      <c r="A588" s="1" t="s">
        <v>3711</v>
      </c>
      <c r="B588" s="1" t="s">
        <v>3712</v>
      </c>
      <c r="C588" s="1" t="s">
        <v>22</v>
      </c>
      <c r="D588" s="1" t="s">
        <v>3713</v>
      </c>
      <c r="E588" s="1" t="s">
        <v>3714</v>
      </c>
      <c r="F588" s="1" t="s">
        <v>1056</v>
      </c>
      <c r="G588" s="1" t="s">
        <v>89</v>
      </c>
      <c r="H588" s="1" t="s">
        <v>27</v>
      </c>
      <c r="I588" s="1">
        <v>594</v>
      </c>
      <c r="J588" s="1" t="s">
        <v>22</v>
      </c>
      <c r="K588" s="1" t="s">
        <v>3715</v>
      </c>
      <c r="L588" s="1">
        <v>2014</v>
      </c>
      <c r="M588" s="1">
        <v>19</v>
      </c>
      <c r="N588" s="1" t="s">
        <v>3716</v>
      </c>
      <c r="O588" s="1">
        <v>26.933471000000001</v>
      </c>
      <c r="P588" s="1">
        <v>36.61</v>
      </c>
      <c r="Q588" s="3">
        <v>0.71</v>
      </c>
      <c r="R588" s="1">
        <v>0.51900000000000002</v>
      </c>
      <c r="S588" s="1">
        <v>53.037700000000001</v>
      </c>
      <c r="T588" s="1">
        <v>2.9990000000000001</v>
      </c>
    </row>
    <row r="589" spans="1:20">
      <c r="A589" s="1" t="s">
        <v>3717</v>
      </c>
      <c r="B589" s="1" t="s">
        <v>3718</v>
      </c>
      <c r="C589" s="1" t="s">
        <v>22</v>
      </c>
      <c r="D589" s="1" t="s">
        <v>3719</v>
      </c>
      <c r="E589" s="1" t="s">
        <v>3720</v>
      </c>
      <c r="F589" s="1" t="s">
        <v>2064</v>
      </c>
      <c r="G589" s="1" t="s">
        <v>35</v>
      </c>
      <c r="H589" s="1" t="s">
        <v>27</v>
      </c>
      <c r="I589" s="1">
        <v>6</v>
      </c>
      <c r="J589" s="1">
        <v>12</v>
      </c>
      <c r="K589" s="1" t="s">
        <v>3721</v>
      </c>
      <c r="L589" s="1">
        <v>2019</v>
      </c>
      <c r="M589" s="1">
        <v>19</v>
      </c>
      <c r="N589" s="1" t="s">
        <v>3722</v>
      </c>
      <c r="O589" s="1">
        <v>18.846004000000001</v>
      </c>
      <c r="P589" s="1">
        <v>19.63</v>
      </c>
      <c r="Q589" s="3">
        <v>1.01</v>
      </c>
      <c r="R589" s="1">
        <v>0.96809999999999996</v>
      </c>
      <c r="S589" s="1">
        <v>67.679699999999997</v>
      </c>
      <c r="T589" s="1">
        <v>5.1550000000000002</v>
      </c>
    </row>
    <row r="590" spans="1:20">
      <c r="A590" s="1" t="s">
        <v>3723</v>
      </c>
      <c r="B590" s="1" t="s">
        <v>3724</v>
      </c>
      <c r="C590" s="1" t="s">
        <v>3725</v>
      </c>
      <c r="D590" s="1" t="s">
        <v>3726</v>
      </c>
      <c r="E590" s="1" t="s">
        <v>3727</v>
      </c>
      <c r="F590" s="1" t="s">
        <v>3728</v>
      </c>
      <c r="G590" s="1" t="s">
        <v>35</v>
      </c>
      <c r="H590" s="1" t="s">
        <v>27</v>
      </c>
      <c r="I590" s="1">
        <v>238</v>
      </c>
      <c r="J590" s="1" t="s">
        <v>22</v>
      </c>
      <c r="K590" s="1" t="s">
        <v>22</v>
      </c>
      <c r="L590" s="1">
        <v>2022</v>
      </c>
      <c r="M590" s="1">
        <v>19</v>
      </c>
      <c r="N590" s="1" t="s">
        <v>3729</v>
      </c>
      <c r="O590" s="1">
        <v>8.1831680000000002</v>
      </c>
      <c r="P590" s="1">
        <v>6.86</v>
      </c>
      <c r="Q590" s="3">
        <v>2.3199999999999998</v>
      </c>
      <c r="R590" s="1">
        <v>2.7681</v>
      </c>
      <c r="S590" s="1">
        <v>92.846900000000005</v>
      </c>
      <c r="T590" s="1">
        <v>6.7</v>
      </c>
    </row>
    <row r="591" spans="1:20">
      <c r="A591" s="1" t="s">
        <v>3730</v>
      </c>
      <c r="B591" s="1" t="s">
        <v>3731</v>
      </c>
      <c r="C591" s="1" t="s">
        <v>3732</v>
      </c>
      <c r="D591" s="1" t="s">
        <v>3733</v>
      </c>
      <c r="E591" s="1" t="s">
        <v>3734</v>
      </c>
      <c r="F591" s="1" t="s">
        <v>3735</v>
      </c>
      <c r="G591" s="1" t="s">
        <v>89</v>
      </c>
      <c r="H591" s="1" t="s">
        <v>27</v>
      </c>
      <c r="I591" s="1">
        <v>15</v>
      </c>
      <c r="J591" s="1">
        <v>3</v>
      </c>
      <c r="K591" s="1" t="s">
        <v>22</v>
      </c>
      <c r="L591" s="1">
        <v>2022</v>
      </c>
      <c r="M591" s="1">
        <v>19</v>
      </c>
      <c r="N591" s="1" t="s">
        <v>3736</v>
      </c>
      <c r="O591" s="1">
        <v>4.2078230000000003</v>
      </c>
      <c r="P591" s="1">
        <v>8.83</v>
      </c>
      <c r="Q591" s="3">
        <v>4.5199999999999996</v>
      </c>
      <c r="R591" s="1">
        <v>2.1526000000000001</v>
      </c>
      <c r="S591" s="1">
        <v>88.668400000000005</v>
      </c>
      <c r="T591" s="1">
        <v>3.4</v>
      </c>
    </row>
    <row r="592" spans="1:20">
      <c r="A592" s="1" t="s">
        <v>3737</v>
      </c>
      <c r="B592" s="1" t="s">
        <v>3738</v>
      </c>
      <c r="C592" s="1" t="s">
        <v>22</v>
      </c>
      <c r="D592" s="1" t="s">
        <v>3739</v>
      </c>
      <c r="E592" s="1" t="s">
        <v>3740</v>
      </c>
      <c r="F592" s="1" t="s">
        <v>3741</v>
      </c>
      <c r="G592" s="1" t="s">
        <v>26</v>
      </c>
      <c r="H592" s="1" t="s">
        <v>27</v>
      </c>
      <c r="I592" s="1">
        <v>126</v>
      </c>
      <c r="J592" s="1" t="s">
        <v>22</v>
      </c>
      <c r="K592" s="1" t="s">
        <v>22</v>
      </c>
      <c r="L592" s="1">
        <v>2022</v>
      </c>
      <c r="M592" s="1">
        <v>19</v>
      </c>
      <c r="N592" s="1" t="s">
        <v>3742</v>
      </c>
      <c r="O592" s="1">
        <v>9.9798849999999995</v>
      </c>
      <c r="P592" s="1">
        <v>6.87</v>
      </c>
      <c r="Q592" s="3">
        <v>1.9</v>
      </c>
      <c r="R592" s="1">
        <v>2.7669999999999999</v>
      </c>
      <c r="S592" s="1">
        <v>92.088300000000004</v>
      </c>
      <c r="T592" s="1">
        <v>8</v>
      </c>
    </row>
    <row r="593" spans="1:20">
      <c r="A593" s="1" t="s">
        <v>3743</v>
      </c>
      <c r="B593" s="1" t="s">
        <v>3744</v>
      </c>
      <c r="C593" s="1" t="s">
        <v>22</v>
      </c>
      <c r="D593" s="1" t="s">
        <v>3745</v>
      </c>
      <c r="E593" s="1" t="s">
        <v>3746</v>
      </c>
      <c r="F593" s="1" t="s">
        <v>885</v>
      </c>
      <c r="G593" s="1" t="s">
        <v>35</v>
      </c>
      <c r="H593" s="1" t="s">
        <v>27</v>
      </c>
      <c r="I593" s="1">
        <v>288</v>
      </c>
      <c r="J593" s="1" t="s">
        <v>22</v>
      </c>
      <c r="K593" s="1" t="s">
        <v>22</v>
      </c>
      <c r="L593" s="1">
        <v>2022</v>
      </c>
      <c r="M593" s="1">
        <v>19</v>
      </c>
      <c r="N593" s="1" t="s">
        <v>3747</v>
      </c>
      <c r="O593" s="1">
        <v>13.489606999999999</v>
      </c>
      <c r="P593" s="1">
        <v>6.86</v>
      </c>
      <c r="Q593" s="3">
        <v>1.41</v>
      </c>
      <c r="R593" s="1">
        <v>2.7681</v>
      </c>
      <c r="S593" s="1">
        <v>92.846900000000005</v>
      </c>
      <c r="T593" s="1">
        <v>8.6</v>
      </c>
    </row>
    <row r="594" spans="1:20">
      <c r="A594" s="1" t="s">
        <v>3748</v>
      </c>
      <c r="B594" s="1" t="s">
        <v>3749</v>
      </c>
      <c r="C594" s="1" t="s">
        <v>22</v>
      </c>
      <c r="D594" s="1" t="s">
        <v>3750</v>
      </c>
      <c r="E594" s="1" t="s">
        <v>3751</v>
      </c>
      <c r="F594" s="1" t="s">
        <v>3752</v>
      </c>
      <c r="G594" s="1" t="s">
        <v>89</v>
      </c>
      <c r="H594" s="1" t="s">
        <v>27</v>
      </c>
      <c r="I594" s="1">
        <v>47</v>
      </c>
      <c r="J594" s="1">
        <v>8</v>
      </c>
      <c r="K594" s="1" t="s">
        <v>3753</v>
      </c>
      <c r="L594" s="1">
        <v>2021</v>
      </c>
      <c r="M594" s="1">
        <v>19</v>
      </c>
      <c r="N594" s="1" t="s">
        <v>3754</v>
      </c>
      <c r="O594" s="1">
        <v>13.431839999999999</v>
      </c>
      <c r="P594" s="1">
        <v>15.04</v>
      </c>
      <c r="Q594" s="3">
        <v>1.41</v>
      </c>
      <c r="R594" s="1">
        <v>1.2637</v>
      </c>
      <c r="S594" s="1">
        <v>76.062299999999993</v>
      </c>
      <c r="T594" s="1">
        <v>5.532</v>
      </c>
    </row>
    <row r="595" spans="1:20">
      <c r="A595" s="1" t="s">
        <v>3755</v>
      </c>
      <c r="B595" s="1" t="s">
        <v>3756</v>
      </c>
      <c r="C595" s="1" t="s">
        <v>22</v>
      </c>
      <c r="D595" s="1" t="s">
        <v>3757</v>
      </c>
      <c r="E595" s="1" t="s">
        <v>3758</v>
      </c>
      <c r="F595" s="1" t="s">
        <v>3752</v>
      </c>
      <c r="G595" s="1" t="s">
        <v>89</v>
      </c>
      <c r="H595" s="1" t="s">
        <v>27</v>
      </c>
      <c r="I595" s="1">
        <v>44</v>
      </c>
      <c r="J595" s="1">
        <v>18</v>
      </c>
      <c r="K595" s="1" t="s">
        <v>3759</v>
      </c>
      <c r="L595" s="1">
        <v>2018</v>
      </c>
      <c r="M595" s="1">
        <v>19</v>
      </c>
      <c r="N595" s="1" t="s">
        <v>3760</v>
      </c>
      <c r="O595" s="1">
        <v>21.095939000000001</v>
      </c>
      <c r="P595" s="1">
        <v>29.51</v>
      </c>
      <c r="Q595" s="3">
        <v>0.9</v>
      </c>
      <c r="R595" s="1">
        <v>0.64380000000000004</v>
      </c>
      <c r="S595" s="1">
        <v>56.8414</v>
      </c>
      <c r="T595" s="1">
        <v>3.45</v>
      </c>
    </row>
    <row r="596" spans="1:20">
      <c r="A596" s="1" t="s">
        <v>3761</v>
      </c>
      <c r="B596" s="1" t="s">
        <v>3762</v>
      </c>
      <c r="C596" s="1" t="s">
        <v>22</v>
      </c>
      <c r="D596" s="1" t="s">
        <v>3763</v>
      </c>
      <c r="E596" s="1" t="s">
        <v>3764</v>
      </c>
      <c r="F596" s="1" t="s">
        <v>202</v>
      </c>
      <c r="G596" s="1" t="s">
        <v>35</v>
      </c>
      <c r="H596" s="1" t="s">
        <v>27</v>
      </c>
      <c r="I596" s="1">
        <v>7</v>
      </c>
      <c r="J596" s="1">
        <v>33</v>
      </c>
      <c r="K596" s="1" t="s">
        <v>3765</v>
      </c>
      <c r="L596" s="1">
        <v>2017</v>
      </c>
      <c r="M596" s="1">
        <v>19</v>
      </c>
      <c r="N596" s="1" t="s">
        <v>3766</v>
      </c>
      <c r="O596" s="1">
        <v>21.786626999999999</v>
      </c>
      <c r="P596" s="1">
        <v>24.63</v>
      </c>
      <c r="Q596" s="3">
        <v>0.87</v>
      </c>
      <c r="R596" s="1">
        <v>0.77149999999999996</v>
      </c>
      <c r="S596" s="1">
        <v>60.569899999999997</v>
      </c>
      <c r="T596" s="1">
        <v>2.9359999999999999</v>
      </c>
    </row>
    <row r="597" spans="1:20">
      <c r="A597" s="1" t="s">
        <v>3767</v>
      </c>
      <c r="B597" s="1" t="s">
        <v>3768</v>
      </c>
      <c r="C597" s="1" t="s">
        <v>3769</v>
      </c>
      <c r="D597" s="1" t="s">
        <v>3770</v>
      </c>
      <c r="E597" s="1" t="s">
        <v>3771</v>
      </c>
      <c r="F597" s="1" t="s">
        <v>202</v>
      </c>
      <c r="G597" s="1" t="s">
        <v>35</v>
      </c>
      <c r="H597" s="1" t="s">
        <v>27</v>
      </c>
      <c r="I597" s="1">
        <v>10</v>
      </c>
      <c r="J597" s="1">
        <v>52</v>
      </c>
      <c r="K597" s="1" t="s">
        <v>3772</v>
      </c>
      <c r="L597" s="1">
        <v>2020</v>
      </c>
      <c r="M597" s="1">
        <v>19</v>
      </c>
      <c r="N597" s="1" t="s">
        <v>3773</v>
      </c>
      <c r="O597" s="1">
        <v>12.822039999999999</v>
      </c>
      <c r="P597" s="1">
        <v>16.14</v>
      </c>
      <c r="Q597" s="3">
        <v>1.48</v>
      </c>
      <c r="R597" s="1">
        <v>1.1771</v>
      </c>
      <c r="S597" s="1">
        <v>74.518699999999995</v>
      </c>
      <c r="T597" s="1">
        <v>3.3610000000000002</v>
      </c>
    </row>
    <row r="598" spans="1:20">
      <c r="A598" s="1" t="s">
        <v>3774</v>
      </c>
      <c r="B598" s="1" t="s">
        <v>3775</v>
      </c>
      <c r="C598" s="1" t="s">
        <v>22</v>
      </c>
      <c r="D598" s="1" t="s">
        <v>3776</v>
      </c>
      <c r="E598" s="1" t="s">
        <v>3777</v>
      </c>
      <c r="F598" s="1" t="s">
        <v>885</v>
      </c>
      <c r="G598" s="1" t="s">
        <v>35</v>
      </c>
      <c r="H598" s="1" t="s">
        <v>27</v>
      </c>
      <c r="I598" s="1">
        <v>254</v>
      </c>
      <c r="J598" s="1" t="s">
        <v>22</v>
      </c>
      <c r="K598" s="1" t="s">
        <v>22</v>
      </c>
      <c r="L598" s="1">
        <v>2021</v>
      </c>
      <c r="M598" s="1">
        <v>19</v>
      </c>
      <c r="N598" s="1" t="s">
        <v>3778</v>
      </c>
      <c r="O598" s="1">
        <v>21.489621</v>
      </c>
      <c r="P598" s="1">
        <v>11.69</v>
      </c>
      <c r="Q598" s="3">
        <v>0.88</v>
      </c>
      <c r="R598" s="1">
        <v>1.6247</v>
      </c>
      <c r="S598" s="1">
        <v>83.487499999999997</v>
      </c>
      <c r="T598" s="1">
        <v>9.1359999999999992</v>
      </c>
    </row>
    <row r="599" spans="1:20">
      <c r="A599" s="1" t="s">
        <v>3779</v>
      </c>
      <c r="B599" s="1" t="s">
        <v>3780</v>
      </c>
      <c r="C599" s="1" t="s">
        <v>22</v>
      </c>
      <c r="D599" s="1" t="s">
        <v>3781</v>
      </c>
      <c r="E599" s="1" t="s">
        <v>3782</v>
      </c>
      <c r="F599" s="1" t="s">
        <v>839</v>
      </c>
      <c r="G599" s="1" t="s">
        <v>840</v>
      </c>
      <c r="H599" s="1" t="s">
        <v>27</v>
      </c>
      <c r="I599" s="1">
        <v>153</v>
      </c>
      <c r="J599" s="1" t="s">
        <v>22</v>
      </c>
      <c r="K599" s="1" t="s">
        <v>22</v>
      </c>
      <c r="L599" s="1">
        <v>2021</v>
      </c>
      <c r="M599" s="1">
        <v>19</v>
      </c>
      <c r="N599" s="1" t="s">
        <v>3783</v>
      </c>
      <c r="O599" s="1">
        <v>15.881923</v>
      </c>
      <c r="P599" s="1">
        <v>10.4</v>
      </c>
      <c r="Q599" s="3">
        <v>1.2</v>
      </c>
      <c r="R599" s="1">
        <v>1.8273999999999999</v>
      </c>
      <c r="S599" s="1">
        <v>84.668000000000006</v>
      </c>
      <c r="T599" s="1">
        <v>6.056</v>
      </c>
    </row>
    <row r="600" spans="1:20">
      <c r="A600" s="1" t="s">
        <v>3784</v>
      </c>
      <c r="B600" s="1" t="s">
        <v>3785</v>
      </c>
      <c r="C600" s="1" t="s">
        <v>3786</v>
      </c>
      <c r="D600" s="1" t="s">
        <v>3787</v>
      </c>
      <c r="E600" s="1" t="s">
        <v>3788</v>
      </c>
      <c r="F600" s="1" t="s">
        <v>304</v>
      </c>
      <c r="G600" s="1" t="s">
        <v>305</v>
      </c>
      <c r="H600" s="1" t="s">
        <v>27</v>
      </c>
      <c r="I600" s="1">
        <v>13</v>
      </c>
      <c r="J600" s="1">
        <v>25</v>
      </c>
      <c r="K600" s="1" t="s">
        <v>3789</v>
      </c>
      <c r="L600" s="1">
        <v>2021</v>
      </c>
      <c r="M600" s="1">
        <v>19</v>
      </c>
      <c r="N600" s="1" t="s">
        <v>3790</v>
      </c>
      <c r="O600" s="1">
        <v>13.907895</v>
      </c>
      <c r="P600" s="1">
        <v>9.06</v>
      </c>
      <c r="Q600" s="3">
        <v>1.37</v>
      </c>
      <c r="R600" s="1">
        <v>2.0973999999999999</v>
      </c>
      <c r="S600" s="1">
        <v>88.248699999999999</v>
      </c>
      <c r="T600" s="1">
        <v>8.3070000000000004</v>
      </c>
    </row>
    <row r="601" spans="1:20">
      <c r="A601" s="1" t="s">
        <v>3791</v>
      </c>
      <c r="B601" s="1" t="s">
        <v>3792</v>
      </c>
      <c r="C601" s="1" t="s">
        <v>22</v>
      </c>
      <c r="D601" s="1" t="s">
        <v>3793</v>
      </c>
      <c r="E601" s="1" t="s">
        <v>3794</v>
      </c>
      <c r="F601" s="1" t="s">
        <v>118</v>
      </c>
      <c r="G601" s="1" t="s">
        <v>26</v>
      </c>
      <c r="H601" s="1" t="s">
        <v>27</v>
      </c>
      <c r="I601" s="1">
        <v>426</v>
      </c>
      <c r="J601" s="1" t="s">
        <v>22</v>
      </c>
      <c r="K601" s="1" t="s">
        <v>22</v>
      </c>
      <c r="L601" s="1">
        <v>2021</v>
      </c>
      <c r="M601" s="1">
        <v>19</v>
      </c>
      <c r="N601" s="1" t="s">
        <v>3795</v>
      </c>
      <c r="O601" s="1">
        <v>36.704749999999997</v>
      </c>
      <c r="P601" s="1">
        <v>12</v>
      </c>
      <c r="Q601" s="3">
        <v>0.52</v>
      </c>
      <c r="R601" s="1">
        <v>1.5831999999999999</v>
      </c>
      <c r="S601" s="1">
        <v>81.774900000000002</v>
      </c>
      <c r="T601" s="1">
        <v>16.744</v>
      </c>
    </row>
    <row r="602" spans="1:20">
      <c r="A602" s="1" t="s">
        <v>3796</v>
      </c>
      <c r="B602" s="1" t="s">
        <v>3797</v>
      </c>
      <c r="C602" s="1" t="s">
        <v>3798</v>
      </c>
      <c r="D602" s="1" t="s">
        <v>3799</v>
      </c>
      <c r="E602" s="1" t="s">
        <v>3800</v>
      </c>
      <c r="F602" s="1" t="s">
        <v>263</v>
      </c>
      <c r="G602" s="1" t="s">
        <v>26</v>
      </c>
      <c r="H602" s="1" t="s">
        <v>27</v>
      </c>
      <c r="I602" s="1">
        <v>436</v>
      </c>
      <c r="J602" s="1" t="s">
        <v>22</v>
      </c>
      <c r="K602" s="1" t="s">
        <v>22</v>
      </c>
      <c r="L602" s="1">
        <v>2022</v>
      </c>
      <c r="M602" s="1">
        <v>19</v>
      </c>
      <c r="N602" s="1" t="s">
        <v>3801</v>
      </c>
      <c r="O602" s="1">
        <v>16.186626</v>
      </c>
      <c r="P602" s="1">
        <v>6.87</v>
      </c>
      <c r="Q602" s="3">
        <v>1.17</v>
      </c>
      <c r="R602" s="1">
        <v>2.7669999999999999</v>
      </c>
      <c r="S602" s="1">
        <v>92.088300000000004</v>
      </c>
      <c r="T602" s="1">
        <v>13.6</v>
      </c>
    </row>
    <row r="603" spans="1:20">
      <c r="A603" s="1" t="s">
        <v>3802</v>
      </c>
      <c r="B603" s="1" t="s">
        <v>3803</v>
      </c>
      <c r="C603" s="1" t="s">
        <v>22</v>
      </c>
      <c r="D603" s="1" t="s">
        <v>3804</v>
      </c>
      <c r="E603" s="1" t="s">
        <v>3805</v>
      </c>
      <c r="F603" s="1" t="s">
        <v>791</v>
      </c>
      <c r="G603" s="1" t="s">
        <v>89</v>
      </c>
      <c r="H603" s="1" t="s">
        <v>27</v>
      </c>
      <c r="I603" s="1">
        <v>100</v>
      </c>
      <c r="J603" s="1" t="s">
        <v>22</v>
      </c>
      <c r="K603" s="1" t="s">
        <v>22</v>
      </c>
      <c r="L603" s="1">
        <v>2022</v>
      </c>
      <c r="M603" s="1">
        <v>19</v>
      </c>
      <c r="N603" s="1" t="s">
        <v>3806</v>
      </c>
      <c r="O603" s="1">
        <v>24.435897000000001</v>
      </c>
      <c r="P603" s="1">
        <v>8.83</v>
      </c>
      <c r="Q603" s="3">
        <v>0.78</v>
      </c>
      <c r="R603" s="1">
        <v>2.1526000000000001</v>
      </c>
      <c r="S603" s="1">
        <v>88.668400000000005</v>
      </c>
      <c r="T603" s="1">
        <v>17.600000000000001</v>
      </c>
    </row>
    <row r="604" spans="1:20">
      <c r="A604" s="1" t="s">
        <v>3807</v>
      </c>
      <c r="B604" s="1" t="s">
        <v>3808</v>
      </c>
      <c r="C604" s="1" t="s">
        <v>3809</v>
      </c>
      <c r="D604" s="1" t="s">
        <v>3810</v>
      </c>
      <c r="E604" s="1" t="s">
        <v>3811</v>
      </c>
      <c r="F604" s="1" t="s">
        <v>833</v>
      </c>
      <c r="G604" s="1" t="s">
        <v>105</v>
      </c>
      <c r="H604" s="1" t="s">
        <v>27</v>
      </c>
      <c r="I604" s="1">
        <v>212</v>
      </c>
      <c r="J604" s="1" t="s">
        <v>22</v>
      </c>
      <c r="K604" s="1" t="s">
        <v>22</v>
      </c>
      <c r="L604" s="1">
        <v>2021</v>
      </c>
      <c r="M604" s="1">
        <v>19</v>
      </c>
      <c r="N604" s="1" t="s">
        <v>3812</v>
      </c>
      <c r="O604" s="1">
        <v>16.324867000000001</v>
      </c>
      <c r="P604" s="1">
        <v>11.96</v>
      </c>
      <c r="Q604" s="3">
        <v>1.1599999999999999</v>
      </c>
      <c r="R604" s="1">
        <v>1.5883</v>
      </c>
      <c r="S604" s="1">
        <v>82.576800000000006</v>
      </c>
      <c r="T604" s="1">
        <v>7.1289999999999996</v>
      </c>
    </row>
    <row r="605" spans="1:20">
      <c r="A605" s="1" t="s">
        <v>3813</v>
      </c>
      <c r="B605" s="1" t="s">
        <v>3814</v>
      </c>
      <c r="C605" s="1" t="s">
        <v>22</v>
      </c>
      <c r="D605" s="1" t="s">
        <v>3815</v>
      </c>
      <c r="E605" s="1" t="s">
        <v>3816</v>
      </c>
      <c r="F605" s="1" t="s">
        <v>1674</v>
      </c>
      <c r="G605" s="1" t="s">
        <v>49</v>
      </c>
      <c r="H605" s="1" t="s">
        <v>27</v>
      </c>
      <c r="I605" s="1">
        <v>21</v>
      </c>
      <c r="J605" s="1">
        <v>19</v>
      </c>
      <c r="K605" s="1" t="s">
        <v>3817</v>
      </c>
      <c r="L605" s="1">
        <v>2017</v>
      </c>
      <c r="M605" s="1">
        <v>19</v>
      </c>
      <c r="N605" s="1" t="s">
        <v>3818</v>
      </c>
      <c r="O605" s="1">
        <v>16.123809999999999</v>
      </c>
      <c r="P605" s="1">
        <v>24.11</v>
      </c>
      <c r="Q605" s="3">
        <v>1.18</v>
      </c>
      <c r="R605" s="1">
        <v>0.78800000000000003</v>
      </c>
      <c r="S605" s="1">
        <v>70.482500000000002</v>
      </c>
      <c r="T605" s="1">
        <v>2.367</v>
      </c>
    </row>
    <row r="606" spans="1:20">
      <c r="A606" s="1" t="s">
        <v>3819</v>
      </c>
      <c r="B606" s="1" t="s">
        <v>3820</v>
      </c>
      <c r="C606" s="1" t="s">
        <v>22</v>
      </c>
      <c r="D606" s="1" t="s">
        <v>3821</v>
      </c>
      <c r="E606" s="1" t="s">
        <v>3822</v>
      </c>
      <c r="F606" s="1" t="s">
        <v>2739</v>
      </c>
      <c r="G606" s="1" t="s">
        <v>305</v>
      </c>
      <c r="H606" s="1" t="s">
        <v>27</v>
      </c>
      <c r="I606" s="1">
        <v>128</v>
      </c>
      <c r="J606" s="1" t="s">
        <v>22</v>
      </c>
      <c r="K606" s="1" t="s">
        <v>3823</v>
      </c>
      <c r="L606" s="1">
        <v>2017</v>
      </c>
      <c r="M606" s="1">
        <v>19</v>
      </c>
      <c r="N606" s="1" t="s">
        <v>3824</v>
      </c>
      <c r="O606" s="1">
        <v>12.460932</v>
      </c>
      <c r="P606" s="1">
        <v>18.84</v>
      </c>
      <c r="Q606" s="3">
        <v>1.52</v>
      </c>
      <c r="R606" s="1">
        <v>1.0085</v>
      </c>
      <c r="S606" s="1">
        <v>72.053799999999995</v>
      </c>
      <c r="T606" s="1">
        <v>1.1910000000000001</v>
      </c>
    </row>
    <row r="607" spans="1:20">
      <c r="A607" s="1" t="s">
        <v>3825</v>
      </c>
      <c r="B607" s="1" t="s">
        <v>3826</v>
      </c>
      <c r="C607" s="1" t="s">
        <v>22</v>
      </c>
      <c r="D607" s="1" t="s">
        <v>3827</v>
      </c>
      <c r="E607" s="1" t="s">
        <v>3828</v>
      </c>
      <c r="F607" s="1" t="s">
        <v>3829</v>
      </c>
      <c r="G607" s="1" t="s">
        <v>35</v>
      </c>
      <c r="H607" s="1" t="s">
        <v>27</v>
      </c>
      <c r="I607" s="1">
        <v>304</v>
      </c>
      <c r="J607" s="1" t="s">
        <v>22</v>
      </c>
      <c r="K607" s="1" t="s">
        <v>22</v>
      </c>
      <c r="L607" s="1">
        <v>2021</v>
      </c>
      <c r="M607" s="1">
        <v>19</v>
      </c>
      <c r="N607" s="1" t="s">
        <v>3830</v>
      </c>
      <c r="O607" s="1">
        <v>8.8952059999999999</v>
      </c>
      <c r="P607" s="1">
        <v>11.69</v>
      </c>
      <c r="Q607" s="3">
        <v>2.14</v>
      </c>
      <c r="R607" s="1">
        <v>1.6247</v>
      </c>
      <c r="S607" s="1">
        <v>83.487499999999997</v>
      </c>
      <c r="T607" s="1">
        <v>3.6560000000000001</v>
      </c>
    </row>
    <row r="608" spans="1:20">
      <c r="A608" s="1" t="s">
        <v>3831</v>
      </c>
      <c r="B608" s="1" t="s">
        <v>3832</v>
      </c>
      <c r="C608" s="1" t="s">
        <v>22</v>
      </c>
      <c r="D608" s="1" t="s">
        <v>3833</v>
      </c>
      <c r="E608" s="1" t="s">
        <v>3834</v>
      </c>
      <c r="F608" s="1" t="s">
        <v>3835</v>
      </c>
      <c r="G608" s="1" t="s">
        <v>35</v>
      </c>
      <c r="H608" s="1" t="s">
        <v>27</v>
      </c>
      <c r="I608" s="1">
        <v>657</v>
      </c>
      <c r="J608" s="1" t="s">
        <v>22</v>
      </c>
      <c r="K608" s="1" t="s">
        <v>3836</v>
      </c>
      <c r="L608" s="1">
        <v>2017</v>
      </c>
      <c r="M608" s="1">
        <v>19</v>
      </c>
      <c r="N608" s="1" t="s">
        <v>3837</v>
      </c>
      <c r="O608" s="1">
        <v>18.210761999999999</v>
      </c>
      <c r="P608" s="1">
        <v>24.63</v>
      </c>
      <c r="Q608" s="3">
        <v>1.04</v>
      </c>
      <c r="R608" s="1">
        <v>0.77149999999999996</v>
      </c>
      <c r="S608" s="1">
        <v>60.569899999999997</v>
      </c>
      <c r="T608" s="1">
        <v>2.1890000000000001</v>
      </c>
    </row>
    <row r="609" spans="1:20">
      <c r="A609" s="1" t="s">
        <v>3838</v>
      </c>
      <c r="B609" s="1" t="s">
        <v>3839</v>
      </c>
      <c r="C609" s="1" t="s">
        <v>22</v>
      </c>
      <c r="D609" s="1" t="s">
        <v>3840</v>
      </c>
      <c r="E609" s="1" t="s">
        <v>3841</v>
      </c>
      <c r="F609" s="1" t="s">
        <v>1573</v>
      </c>
      <c r="G609" s="1" t="s">
        <v>35</v>
      </c>
      <c r="H609" s="1" t="s">
        <v>27</v>
      </c>
      <c r="I609" s="1">
        <v>45</v>
      </c>
      <c r="J609" s="1">
        <v>5</v>
      </c>
      <c r="K609" s="1" t="s">
        <v>3842</v>
      </c>
      <c r="L609" s="1">
        <v>2014</v>
      </c>
      <c r="M609" s="1">
        <v>18</v>
      </c>
      <c r="N609" s="1" t="s">
        <v>3843</v>
      </c>
      <c r="O609" s="1">
        <v>30.807388</v>
      </c>
      <c r="P609" s="1">
        <v>28.95</v>
      </c>
      <c r="Q609" s="3">
        <v>0.57999999999999996</v>
      </c>
      <c r="R609" s="1">
        <v>0.62180000000000002</v>
      </c>
      <c r="S609" s="1">
        <v>54.173699999999997</v>
      </c>
      <c r="T609" s="1">
        <v>3</v>
      </c>
    </row>
    <row r="610" spans="1:20">
      <c r="A610" s="1" t="s">
        <v>3844</v>
      </c>
      <c r="B610" s="1" t="s">
        <v>3845</v>
      </c>
      <c r="C610" s="1" t="s">
        <v>3846</v>
      </c>
      <c r="D610" s="1" t="s">
        <v>3847</v>
      </c>
      <c r="E610" s="1" t="s">
        <v>3848</v>
      </c>
      <c r="F610" s="1" t="s">
        <v>3849</v>
      </c>
      <c r="G610" s="1" t="s">
        <v>105</v>
      </c>
      <c r="H610" s="1" t="s">
        <v>27</v>
      </c>
      <c r="I610" s="1">
        <v>19</v>
      </c>
      <c r="J610" s="1">
        <v>9</v>
      </c>
      <c r="K610" s="1" t="s">
        <v>3850</v>
      </c>
      <c r="L610" s="1">
        <v>2017</v>
      </c>
      <c r="M610" s="1">
        <v>18</v>
      </c>
      <c r="N610" s="1" t="s">
        <v>3851</v>
      </c>
      <c r="O610" s="1">
        <v>23.452380999999999</v>
      </c>
      <c r="P610" s="1">
        <v>27.31</v>
      </c>
      <c r="Q610" s="3">
        <v>0.77</v>
      </c>
      <c r="R610" s="1">
        <v>0.65900000000000003</v>
      </c>
      <c r="S610" s="1">
        <v>54.944099999999999</v>
      </c>
      <c r="T610" s="1">
        <v>2.4910000000000001</v>
      </c>
    </row>
    <row r="611" spans="1:20">
      <c r="A611" s="1" t="s">
        <v>3852</v>
      </c>
      <c r="B611" s="1" t="s">
        <v>3853</v>
      </c>
      <c r="C611" s="1" t="s">
        <v>22</v>
      </c>
      <c r="D611" s="1" t="s">
        <v>3854</v>
      </c>
      <c r="E611" s="1" t="s">
        <v>3855</v>
      </c>
      <c r="F611" s="1" t="s">
        <v>3623</v>
      </c>
      <c r="G611" s="1" t="s">
        <v>26</v>
      </c>
      <c r="H611" s="1" t="s">
        <v>27</v>
      </c>
      <c r="I611" s="1">
        <v>32</v>
      </c>
      <c r="J611" s="1">
        <v>2</v>
      </c>
      <c r="K611" s="1" t="s">
        <v>3856</v>
      </c>
      <c r="L611" s="1">
        <v>2022</v>
      </c>
      <c r="M611" s="1">
        <v>18</v>
      </c>
      <c r="N611" s="1" t="s">
        <v>3857</v>
      </c>
      <c r="O611" s="1">
        <v>16.095952</v>
      </c>
      <c r="P611" s="1">
        <v>6.87</v>
      </c>
      <c r="Q611" s="3">
        <v>1.1200000000000001</v>
      </c>
      <c r="R611" s="1">
        <v>2.6213000000000002</v>
      </c>
      <c r="S611" s="1">
        <v>91.306299999999993</v>
      </c>
      <c r="T611" s="1">
        <v>8.4</v>
      </c>
    </row>
    <row r="612" spans="1:20">
      <c r="A612" s="1" t="s">
        <v>3858</v>
      </c>
      <c r="B612" s="1" t="s">
        <v>3859</v>
      </c>
      <c r="C612" s="1" t="s">
        <v>22</v>
      </c>
      <c r="D612" s="1" t="s">
        <v>3860</v>
      </c>
      <c r="E612" s="1" t="s">
        <v>3861</v>
      </c>
      <c r="F612" s="1" t="s">
        <v>3862</v>
      </c>
      <c r="G612" s="1" t="s">
        <v>89</v>
      </c>
      <c r="H612" s="1" t="s">
        <v>27</v>
      </c>
      <c r="I612" s="1">
        <v>5</v>
      </c>
      <c r="J612" s="1">
        <v>18</v>
      </c>
      <c r="K612" s="1" t="s">
        <v>3863</v>
      </c>
      <c r="L612" s="1">
        <v>2021</v>
      </c>
      <c r="M612" s="1">
        <v>18</v>
      </c>
      <c r="N612" s="1" t="s">
        <v>3864</v>
      </c>
      <c r="O612" s="1">
        <v>13.245247000000001</v>
      </c>
      <c r="P612" s="1">
        <v>15.04</v>
      </c>
      <c r="Q612" s="3">
        <v>1.36</v>
      </c>
      <c r="R612" s="1">
        <v>1.1972</v>
      </c>
      <c r="S612" s="1">
        <v>74.370699999999999</v>
      </c>
      <c r="T612" s="1">
        <v>8.6829999999999998</v>
      </c>
    </row>
    <row r="613" spans="1:20">
      <c r="A613" s="1" t="s">
        <v>3865</v>
      </c>
      <c r="B613" s="1" t="s">
        <v>3866</v>
      </c>
      <c r="C613" s="1" t="s">
        <v>22</v>
      </c>
      <c r="D613" s="1" t="s">
        <v>3867</v>
      </c>
      <c r="E613" s="1" t="s">
        <v>3868</v>
      </c>
      <c r="F613" s="1" t="s">
        <v>25</v>
      </c>
      <c r="G613" s="1" t="s">
        <v>26</v>
      </c>
      <c r="H613" s="1" t="s">
        <v>27</v>
      </c>
      <c r="I613" s="1">
        <v>4</v>
      </c>
      <c r="J613" s="1" t="s">
        <v>22</v>
      </c>
      <c r="K613" s="1" t="s">
        <v>22</v>
      </c>
      <c r="L613" s="1">
        <v>2016</v>
      </c>
      <c r="M613" s="1">
        <v>18</v>
      </c>
      <c r="N613" s="1" t="s">
        <v>3869</v>
      </c>
      <c r="O613" s="1">
        <v>38.111111000000001</v>
      </c>
      <c r="P613" s="1">
        <v>23.38</v>
      </c>
      <c r="Q613" s="3">
        <v>0.47</v>
      </c>
      <c r="R613" s="1">
        <v>0.76990000000000003</v>
      </c>
      <c r="S613" s="1">
        <v>61.612900000000003</v>
      </c>
      <c r="T613" s="1">
        <v>3.2440000000000002</v>
      </c>
    </row>
    <row r="614" spans="1:20">
      <c r="A614" s="1" t="s">
        <v>3870</v>
      </c>
      <c r="B614" s="1" t="s">
        <v>3871</v>
      </c>
      <c r="C614" s="1" t="s">
        <v>22</v>
      </c>
      <c r="D614" s="1" t="s">
        <v>3872</v>
      </c>
      <c r="E614" s="1" t="s">
        <v>3873</v>
      </c>
      <c r="F614" s="1" t="s">
        <v>3874</v>
      </c>
      <c r="G614" s="1" t="s">
        <v>89</v>
      </c>
      <c r="H614" s="1" t="s">
        <v>27</v>
      </c>
      <c r="I614" s="1">
        <v>12</v>
      </c>
      <c r="J614" s="1">
        <v>2</v>
      </c>
      <c r="K614" s="1" t="s">
        <v>22</v>
      </c>
      <c r="L614" s="1">
        <v>2022</v>
      </c>
      <c r="M614" s="1">
        <v>18</v>
      </c>
      <c r="N614" s="1" t="s">
        <v>3875</v>
      </c>
      <c r="O614" s="1">
        <v>3.4253689999999999</v>
      </c>
      <c r="P614" s="1">
        <v>8.83</v>
      </c>
      <c r="Q614" s="3">
        <v>5.25</v>
      </c>
      <c r="R614" s="1">
        <v>2.0392999999999999</v>
      </c>
      <c r="S614" s="1">
        <v>87.661900000000003</v>
      </c>
      <c r="T614" s="1">
        <v>2.7</v>
      </c>
    </row>
    <row r="615" spans="1:20">
      <c r="A615" s="1" t="s">
        <v>3876</v>
      </c>
      <c r="B615" s="1" t="s">
        <v>3877</v>
      </c>
      <c r="C615" s="1" t="s">
        <v>22</v>
      </c>
      <c r="D615" s="1" t="s">
        <v>3878</v>
      </c>
      <c r="E615" s="1" t="s">
        <v>3879</v>
      </c>
      <c r="F615" s="1" t="s">
        <v>2963</v>
      </c>
      <c r="G615" s="1" t="s">
        <v>49</v>
      </c>
      <c r="H615" s="1" t="s">
        <v>27</v>
      </c>
      <c r="I615" s="1">
        <v>379</v>
      </c>
      <c r="J615" s="1" t="s">
        <v>22</v>
      </c>
      <c r="K615" s="1" t="s">
        <v>3880</v>
      </c>
      <c r="L615" s="1">
        <v>2017</v>
      </c>
      <c r="M615" s="1">
        <v>18</v>
      </c>
      <c r="N615" s="1" t="s">
        <v>3881</v>
      </c>
      <c r="O615" s="1">
        <v>39.832191999999999</v>
      </c>
      <c r="P615" s="1">
        <v>24.11</v>
      </c>
      <c r="Q615" s="3">
        <v>0.45</v>
      </c>
      <c r="R615" s="1">
        <v>0.74650000000000005</v>
      </c>
      <c r="S615" s="1">
        <v>68.995800000000003</v>
      </c>
      <c r="T615" s="1">
        <v>4.3049999999999997</v>
      </c>
    </row>
    <row r="616" spans="1:20">
      <c r="A616" s="1" t="s">
        <v>3882</v>
      </c>
      <c r="B616" s="1" t="s">
        <v>3883</v>
      </c>
      <c r="C616" s="1" t="s">
        <v>22</v>
      </c>
      <c r="D616" s="1" t="s">
        <v>3884</v>
      </c>
      <c r="E616" s="1" t="s">
        <v>3885</v>
      </c>
      <c r="F616" s="1" t="s">
        <v>3886</v>
      </c>
      <c r="G616" s="1" t="s">
        <v>26</v>
      </c>
      <c r="H616" s="1" t="s">
        <v>27</v>
      </c>
      <c r="I616" s="1">
        <v>18</v>
      </c>
      <c r="J616" s="1">
        <v>1</v>
      </c>
      <c r="K616" s="1" t="s">
        <v>3887</v>
      </c>
      <c r="L616" s="1">
        <v>2015</v>
      </c>
      <c r="M616" s="1">
        <v>18</v>
      </c>
      <c r="N616" s="1" t="s">
        <v>3888</v>
      </c>
      <c r="O616" s="1">
        <v>27.141176000000002</v>
      </c>
      <c r="P616" s="1">
        <v>24.6</v>
      </c>
      <c r="Q616" s="3">
        <v>0.66</v>
      </c>
      <c r="R616" s="1">
        <v>0.73180000000000001</v>
      </c>
      <c r="S616" s="1">
        <v>60.389099999999999</v>
      </c>
      <c r="T616" s="1">
        <v>1.796</v>
      </c>
    </row>
    <row r="617" spans="1:20">
      <c r="A617" s="1" t="s">
        <v>3889</v>
      </c>
      <c r="B617" s="1" t="s">
        <v>3890</v>
      </c>
      <c r="C617" s="1" t="s">
        <v>22</v>
      </c>
      <c r="D617" s="1" t="s">
        <v>3891</v>
      </c>
      <c r="E617" s="1" t="s">
        <v>3892</v>
      </c>
      <c r="F617" s="1" t="s">
        <v>3893</v>
      </c>
      <c r="G617" s="1" t="s">
        <v>89</v>
      </c>
      <c r="H617" s="1" t="s">
        <v>27</v>
      </c>
      <c r="I617" s="1">
        <v>281</v>
      </c>
      <c r="J617" s="1" t="s">
        <v>22</v>
      </c>
      <c r="K617" s="1" t="s">
        <v>3894</v>
      </c>
      <c r="L617" s="1">
        <v>2019</v>
      </c>
      <c r="M617" s="1">
        <v>18</v>
      </c>
      <c r="N617" s="1" t="s">
        <v>3895</v>
      </c>
      <c r="O617" s="1">
        <v>23.728414000000001</v>
      </c>
      <c r="P617" s="1">
        <v>25.14</v>
      </c>
      <c r="Q617" s="3">
        <v>0.76</v>
      </c>
      <c r="R617" s="1">
        <v>0.71589999999999998</v>
      </c>
      <c r="S617" s="1">
        <v>59.051900000000003</v>
      </c>
      <c r="T617" s="1">
        <v>4.5510000000000002</v>
      </c>
    </row>
    <row r="618" spans="1:20">
      <c r="A618" s="1" t="s">
        <v>3896</v>
      </c>
      <c r="B618" s="1" t="s">
        <v>3897</v>
      </c>
      <c r="C618" s="1" t="s">
        <v>22</v>
      </c>
      <c r="D618" s="1" t="s">
        <v>3898</v>
      </c>
      <c r="E618" s="1" t="s">
        <v>3899</v>
      </c>
      <c r="F618" s="1" t="s">
        <v>958</v>
      </c>
      <c r="G618" s="1" t="s">
        <v>105</v>
      </c>
      <c r="H618" s="1" t="s">
        <v>27</v>
      </c>
      <c r="I618" s="1">
        <v>6</v>
      </c>
      <c r="J618" s="1">
        <v>11</v>
      </c>
      <c r="K618" s="1" t="s">
        <v>3900</v>
      </c>
      <c r="L618" s="1">
        <v>2019</v>
      </c>
      <c r="M618" s="1">
        <v>18</v>
      </c>
      <c r="N618" s="1" t="s">
        <v>3901</v>
      </c>
      <c r="O618" s="1">
        <v>33.890976999999999</v>
      </c>
      <c r="P618" s="1">
        <v>20.84</v>
      </c>
      <c r="Q618" s="3">
        <v>0.53</v>
      </c>
      <c r="R618" s="1">
        <v>0.86370000000000002</v>
      </c>
      <c r="S618" s="1">
        <v>63.814399999999999</v>
      </c>
      <c r="T618" s="1">
        <v>7.6829999999999998</v>
      </c>
    </row>
    <row r="619" spans="1:20">
      <c r="A619" s="1" t="s">
        <v>3902</v>
      </c>
      <c r="B619" s="1" t="s">
        <v>3903</v>
      </c>
      <c r="C619" s="1" t="s">
        <v>3904</v>
      </c>
      <c r="D619" s="1" t="s">
        <v>3905</v>
      </c>
      <c r="E619" s="1" t="s">
        <v>3906</v>
      </c>
      <c r="F619" s="1" t="s">
        <v>514</v>
      </c>
      <c r="G619" s="1" t="s">
        <v>105</v>
      </c>
      <c r="H619" s="1" t="s">
        <v>27</v>
      </c>
      <c r="I619" s="1">
        <v>286</v>
      </c>
      <c r="J619" s="1" t="s">
        <v>22</v>
      </c>
      <c r="K619" s="1" t="s">
        <v>22</v>
      </c>
      <c r="L619" s="1">
        <v>2021</v>
      </c>
      <c r="M619" s="1">
        <v>18</v>
      </c>
      <c r="N619" s="1" t="s">
        <v>3907</v>
      </c>
      <c r="O619" s="1">
        <v>20.969013</v>
      </c>
      <c r="P619" s="1">
        <v>11.96</v>
      </c>
      <c r="Q619" s="3">
        <v>0.86</v>
      </c>
      <c r="R619" s="1">
        <v>1.5046999999999999</v>
      </c>
      <c r="S619" s="1">
        <v>81.173699999999997</v>
      </c>
      <c r="T619" s="1">
        <v>8.9429999999999996</v>
      </c>
    </row>
    <row r="620" spans="1:20">
      <c r="A620" s="1" t="s">
        <v>3908</v>
      </c>
      <c r="B620" s="1" t="s">
        <v>3909</v>
      </c>
      <c r="C620" s="1" t="s">
        <v>22</v>
      </c>
      <c r="D620" s="1" t="s">
        <v>3910</v>
      </c>
      <c r="E620" s="1" t="s">
        <v>3911</v>
      </c>
      <c r="F620" s="1" t="s">
        <v>616</v>
      </c>
      <c r="G620" s="1" t="s">
        <v>541</v>
      </c>
      <c r="H620" s="1" t="s">
        <v>27</v>
      </c>
      <c r="I620" s="1">
        <v>35</v>
      </c>
      <c r="J620" s="1">
        <v>1</v>
      </c>
      <c r="K620" s="1" t="s">
        <v>3912</v>
      </c>
      <c r="L620" s="1">
        <v>2021</v>
      </c>
      <c r="M620" s="1">
        <v>18</v>
      </c>
      <c r="N620" s="1" t="s">
        <v>3913</v>
      </c>
      <c r="O620" s="1">
        <v>10.526316</v>
      </c>
      <c r="P620" s="1">
        <v>9.8699999999999992</v>
      </c>
      <c r="Q620" s="3">
        <v>1.71</v>
      </c>
      <c r="R620" s="1">
        <v>1.8244</v>
      </c>
      <c r="S620" s="1">
        <v>86.071399999999997</v>
      </c>
      <c r="T620" s="1">
        <v>3.08</v>
      </c>
    </row>
    <row r="621" spans="1:20">
      <c r="A621" s="1" t="s">
        <v>3914</v>
      </c>
      <c r="B621" s="1" t="s">
        <v>3915</v>
      </c>
      <c r="C621" s="1" t="s">
        <v>22</v>
      </c>
      <c r="D621" s="1" t="s">
        <v>3916</v>
      </c>
      <c r="E621" s="1" t="s">
        <v>3917</v>
      </c>
      <c r="F621" s="1" t="s">
        <v>3918</v>
      </c>
      <c r="G621" s="1" t="s">
        <v>26</v>
      </c>
      <c r="H621" s="1" t="s">
        <v>27</v>
      </c>
      <c r="I621" s="1">
        <v>271</v>
      </c>
      <c r="J621" s="1" t="s">
        <v>22</v>
      </c>
      <c r="K621" s="1" t="s">
        <v>22</v>
      </c>
      <c r="L621" s="1">
        <v>2023</v>
      </c>
      <c r="M621" s="1">
        <v>18</v>
      </c>
      <c r="N621" s="1" t="s">
        <v>3919</v>
      </c>
      <c r="O621" s="1">
        <v>4.8890149999999997</v>
      </c>
      <c r="P621" s="1">
        <v>2.4700000000000002</v>
      </c>
      <c r="Q621" s="3">
        <v>3.68</v>
      </c>
      <c r="R621" s="1">
        <v>7.2739000000000003</v>
      </c>
      <c r="S621" s="1">
        <v>98.424800000000005</v>
      </c>
      <c r="T621" s="1">
        <v>9</v>
      </c>
    </row>
    <row r="622" spans="1:20">
      <c r="A622" s="1" t="s">
        <v>3920</v>
      </c>
      <c r="B622" s="1" t="s">
        <v>3921</v>
      </c>
      <c r="C622" s="1" t="s">
        <v>3922</v>
      </c>
      <c r="D622" s="1" t="s">
        <v>3923</v>
      </c>
      <c r="E622" s="1" t="s">
        <v>3924</v>
      </c>
      <c r="F622" s="1" t="s">
        <v>720</v>
      </c>
      <c r="G622" s="1" t="s">
        <v>35</v>
      </c>
      <c r="H622" s="1" t="s">
        <v>27</v>
      </c>
      <c r="I622" s="1">
        <v>19</v>
      </c>
      <c r="J622" s="1">
        <v>18</v>
      </c>
      <c r="K622" s="1" t="s">
        <v>22</v>
      </c>
      <c r="L622" s="1">
        <v>2019</v>
      </c>
      <c r="M622" s="1">
        <v>18</v>
      </c>
      <c r="N622" s="1" t="s">
        <v>3925</v>
      </c>
      <c r="O622" s="1">
        <v>15.163048</v>
      </c>
      <c r="P622" s="1">
        <v>19.63</v>
      </c>
      <c r="Q622" s="3">
        <v>1.19</v>
      </c>
      <c r="R622" s="1">
        <v>0.91720000000000002</v>
      </c>
      <c r="S622" s="1">
        <v>65.715000000000003</v>
      </c>
      <c r="T622" s="1">
        <v>3.2749999999999999</v>
      </c>
    </row>
    <row r="623" spans="1:20">
      <c r="A623" s="1" t="s">
        <v>3926</v>
      </c>
      <c r="B623" s="1" t="s">
        <v>3927</v>
      </c>
      <c r="C623" s="1" t="s">
        <v>3928</v>
      </c>
      <c r="D623" s="1" t="s">
        <v>3929</v>
      </c>
      <c r="E623" s="1" t="s">
        <v>3930</v>
      </c>
      <c r="F623" s="1" t="s">
        <v>1436</v>
      </c>
      <c r="G623" s="1" t="s">
        <v>35</v>
      </c>
      <c r="H623" s="1" t="s">
        <v>27</v>
      </c>
      <c r="I623" s="1">
        <v>57</v>
      </c>
      <c r="J623" s="1">
        <v>16</v>
      </c>
      <c r="K623" s="1" t="s">
        <v>3931</v>
      </c>
      <c r="L623" s="1">
        <v>2021</v>
      </c>
      <c r="M623" s="1">
        <v>18</v>
      </c>
      <c r="N623" s="1" t="s">
        <v>3932</v>
      </c>
      <c r="O623" s="1">
        <v>10.847802</v>
      </c>
      <c r="P623" s="1">
        <v>11.69</v>
      </c>
      <c r="Q623" s="3">
        <v>1.66</v>
      </c>
      <c r="R623" s="1">
        <v>1.5391999999999999</v>
      </c>
      <c r="S623" s="1">
        <v>82.090599999999995</v>
      </c>
      <c r="T623" s="1">
        <v>6.0650000000000004</v>
      </c>
    </row>
    <row r="624" spans="1:20">
      <c r="A624" s="1" t="s">
        <v>3933</v>
      </c>
      <c r="B624" s="1" t="s">
        <v>3934</v>
      </c>
      <c r="C624" s="1" t="s">
        <v>22</v>
      </c>
      <c r="D624" s="1" t="s">
        <v>3935</v>
      </c>
      <c r="E624" s="1" t="s">
        <v>3936</v>
      </c>
      <c r="F624" s="1" t="s">
        <v>3937</v>
      </c>
      <c r="G624" s="1" t="s">
        <v>840</v>
      </c>
      <c r="H624" s="1" t="s">
        <v>27</v>
      </c>
      <c r="I624" s="1">
        <v>44</v>
      </c>
      <c r="J624" s="1" t="s">
        <v>22</v>
      </c>
      <c r="K624" s="1" t="s">
        <v>22</v>
      </c>
      <c r="L624" s="1">
        <v>2021</v>
      </c>
      <c r="M624" s="1">
        <v>18</v>
      </c>
      <c r="N624" s="1" t="s">
        <v>3938</v>
      </c>
      <c r="O624" s="1">
        <v>12.571667</v>
      </c>
      <c r="P624" s="1">
        <v>10.4</v>
      </c>
      <c r="Q624" s="3">
        <v>1.43</v>
      </c>
      <c r="R624" s="1">
        <v>1.7312000000000001</v>
      </c>
      <c r="S624" s="1">
        <v>83.421999999999997</v>
      </c>
      <c r="T624" s="1">
        <v>5.3179999999999996</v>
      </c>
    </row>
    <row r="625" spans="1:20">
      <c r="A625" s="1" t="s">
        <v>3939</v>
      </c>
      <c r="B625" s="1" t="s">
        <v>3940</v>
      </c>
      <c r="C625" s="1" t="s">
        <v>3941</v>
      </c>
      <c r="D625" s="1" t="s">
        <v>3942</v>
      </c>
      <c r="E625" s="1" t="s">
        <v>3943</v>
      </c>
      <c r="F625" s="1" t="s">
        <v>514</v>
      </c>
      <c r="G625" s="1" t="s">
        <v>105</v>
      </c>
      <c r="H625" s="1" t="s">
        <v>27</v>
      </c>
      <c r="I625" s="1">
        <v>291</v>
      </c>
      <c r="J625" s="1" t="s">
        <v>22</v>
      </c>
      <c r="K625" s="1" t="s">
        <v>22</v>
      </c>
      <c r="L625" s="1">
        <v>2022</v>
      </c>
      <c r="M625" s="1">
        <v>18</v>
      </c>
      <c r="N625" s="1" t="s">
        <v>3944</v>
      </c>
      <c r="O625" s="1">
        <v>11.826791</v>
      </c>
      <c r="P625" s="1">
        <v>6.39</v>
      </c>
      <c r="Q625" s="3">
        <v>1.52</v>
      </c>
      <c r="R625" s="1">
        <v>2.8191000000000002</v>
      </c>
      <c r="S625" s="1">
        <v>92.841700000000003</v>
      </c>
      <c r="T625" s="1">
        <v>8.8000000000000007</v>
      </c>
    </row>
    <row r="626" spans="1:20">
      <c r="A626" s="1" t="s">
        <v>3945</v>
      </c>
      <c r="B626" s="1" t="s">
        <v>3946</v>
      </c>
      <c r="C626" s="1" t="s">
        <v>22</v>
      </c>
      <c r="D626" s="1" t="s">
        <v>3947</v>
      </c>
      <c r="E626" s="1" t="s">
        <v>3948</v>
      </c>
      <c r="F626" s="1" t="s">
        <v>25</v>
      </c>
      <c r="G626" s="1" t="s">
        <v>26</v>
      </c>
      <c r="H626" s="1" t="s">
        <v>27</v>
      </c>
      <c r="I626" s="1">
        <v>7</v>
      </c>
      <c r="J626" s="1" t="s">
        <v>22</v>
      </c>
      <c r="K626" s="1" t="s">
        <v>3949</v>
      </c>
      <c r="L626" s="1">
        <v>2019</v>
      </c>
      <c r="M626" s="1">
        <v>18</v>
      </c>
      <c r="N626" s="1" t="s">
        <v>3950</v>
      </c>
      <c r="O626" s="1">
        <v>16.095336</v>
      </c>
      <c r="P626" s="1">
        <v>18.559999999999999</v>
      </c>
      <c r="Q626" s="3">
        <v>1.1200000000000001</v>
      </c>
      <c r="R626" s="1">
        <v>0.97</v>
      </c>
      <c r="S626" s="1">
        <v>68.205200000000005</v>
      </c>
      <c r="T626" s="1">
        <v>3.7450000000000001</v>
      </c>
    </row>
    <row r="627" spans="1:20">
      <c r="A627" s="1" t="s">
        <v>3951</v>
      </c>
      <c r="B627" s="1" t="s">
        <v>3952</v>
      </c>
      <c r="C627" s="1" t="s">
        <v>22</v>
      </c>
      <c r="D627" s="1" t="s">
        <v>3953</v>
      </c>
      <c r="E627" s="1" t="s">
        <v>3954</v>
      </c>
      <c r="F627" s="1" t="s">
        <v>202</v>
      </c>
      <c r="G627" s="1" t="s">
        <v>35</v>
      </c>
      <c r="H627" s="1" t="s">
        <v>27</v>
      </c>
      <c r="I627" s="1">
        <v>7</v>
      </c>
      <c r="J627" s="1">
        <v>68</v>
      </c>
      <c r="K627" s="1" t="s">
        <v>3955</v>
      </c>
      <c r="L627" s="1">
        <v>2017</v>
      </c>
      <c r="M627" s="1">
        <v>18</v>
      </c>
      <c r="N627" s="1" t="s">
        <v>3956</v>
      </c>
      <c r="O627" s="1">
        <v>21.786626999999999</v>
      </c>
      <c r="P627" s="1">
        <v>24.63</v>
      </c>
      <c r="Q627" s="3">
        <v>0.83</v>
      </c>
      <c r="R627" s="1">
        <v>0.73089999999999999</v>
      </c>
      <c r="S627" s="1">
        <v>58.585299999999997</v>
      </c>
      <c r="T627" s="1">
        <v>2.9359999999999999</v>
      </c>
    </row>
    <row r="628" spans="1:20">
      <c r="A628" s="1" t="s">
        <v>3957</v>
      </c>
      <c r="B628" s="1" t="s">
        <v>3958</v>
      </c>
      <c r="C628" s="1" t="s">
        <v>22</v>
      </c>
      <c r="D628" s="1" t="s">
        <v>3959</v>
      </c>
      <c r="E628" s="1" t="s">
        <v>3960</v>
      </c>
      <c r="F628" s="1" t="s">
        <v>25</v>
      </c>
      <c r="G628" s="1" t="s">
        <v>26</v>
      </c>
      <c r="H628" s="1" t="s">
        <v>27</v>
      </c>
      <c r="I628" s="1">
        <v>7</v>
      </c>
      <c r="J628" s="1" t="s">
        <v>22</v>
      </c>
      <c r="K628" s="1" t="s">
        <v>3961</v>
      </c>
      <c r="L628" s="1">
        <v>2019</v>
      </c>
      <c r="M628" s="1">
        <v>18</v>
      </c>
      <c r="N628" s="1" t="s">
        <v>3962</v>
      </c>
      <c r="O628" s="1">
        <v>16.095336</v>
      </c>
      <c r="P628" s="1">
        <v>18.559999999999999</v>
      </c>
      <c r="Q628" s="3">
        <v>1.1200000000000001</v>
      </c>
      <c r="R628" s="1">
        <v>0.97</v>
      </c>
      <c r="S628" s="1">
        <v>68.205200000000005</v>
      </c>
      <c r="T628" s="1">
        <v>3.7450000000000001</v>
      </c>
    </row>
    <row r="629" spans="1:20">
      <c r="A629" s="1" t="s">
        <v>3963</v>
      </c>
      <c r="B629" s="1" t="s">
        <v>3964</v>
      </c>
      <c r="C629" s="1" t="s">
        <v>3965</v>
      </c>
      <c r="D629" s="1" t="s">
        <v>3966</v>
      </c>
      <c r="E629" s="1" t="s">
        <v>3967</v>
      </c>
      <c r="F629" s="1" t="s">
        <v>1111</v>
      </c>
      <c r="G629" s="1" t="s">
        <v>105</v>
      </c>
      <c r="H629" s="1" t="s">
        <v>106</v>
      </c>
      <c r="I629" s="1">
        <v>315</v>
      </c>
      <c r="J629" s="1" t="s">
        <v>22</v>
      </c>
      <c r="K629" s="1" t="s">
        <v>22</v>
      </c>
      <c r="L629" s="1">
        <v>2022</v>
      </c>
      <c r="M629" s="1">
        <v>18</v>
      </c>
      <c r="N629" s="1" t="s">
        <v>3968</v>
      </c>
      <c r="O629" s="1">
        <v>22.113821000000002</v>
      </c>
      <c r="P629" s="1">
        <v>13.55</v>
      </c>
      <c r="Q629" s="3">
        <v>0.81</v>
      </c>
      <c r="R629" s="1">
        <v>1.3284</v>
      </c>
      <c r="S629" s="1">
        <v>78.365200000000002</v>
      </c>
      <c r="T629" s="1">
        <v>8.9</v>
      </c>
    </row>
    <row r="630" spans="1:20">
      <c r="A630" s="1" t="s">
        <v>3969</v>
      </c>
      <c r="B630" s="1" t="s">
        <v>3970</v>
      </c>
      <c r="C630" s="1" t="s">
        <v>3971</v>
      </c>
      <c r="D630" s="1" t="s">
        <v>3972</v>
      </c>
      <c r="E630" s="1" t="s">
        <v>3973</v>
      </c>
      <c r="F630" s="1" t="s">
        <v>2507</v>
      </c>
      <c r="G630" s="1" t="s">
        <v>105</v>
      </c>
      <c r="H630" s="1" t="s">
        <v>106</v>
      </c>
      <c r="I630" s="1">
        <v>321</v>
      </c>
      <c r="J630" s="1" t="s">
        <v>22</v>
      </c>
      <c r="K630" s="1" t="s">
        <v>22</v>
      </c>
      <c r="L630" s="1">
        <v>2022</v>
      </c>
      <c r="M630" s="1">
        <v>18</v>
      </c>
      <c r="N630" s="1" t="s">
        <v>3974</v>
      </c>
      <c r="O630" s="1">
        <v>21.310345000000002</v>
      </c>
      <c r="P630" s="1">
        <v>13.55</v>
      </c>
      <c r="Q630" s="3">
        <v>0.84</v>
      </c>
      <c r="R630" s="1">
        <v>1.3284</v>
      </c>
      <c r="S630" s="1">
        <v>78.365200000000002</v>
      </c>
      <c r="T630" s="1">
        <v>8.6999999999999993</v>
      </c>
    </row>
    <row r="631" spans="1:20">
      <c r="A631" s="1" t="s">
        <v>3975</v>
      </c>
      <c r="B631" s="1" t="s">
        <v>3976</v>
      </c>
      <c r="C631" s="1" t="s">
        <v>22</v>
      </c>
      <c r="D631" s="1" t="s">
        <v>3977</v>
      </c>
      <c r="E631" s="1" t="s">
        <v>3978</v>
      </c>
      <c r="F631" s="1" t="s">
        <v>118</v>
      </c>
      <c r="G631" s="1" t="s">
        <v>26</v>
      </c>
      <c r="H631" s="1" t="s">
        <v>27</v>
      </c>
      <c r="I631" s="1">
        <v>451</v>
      </c>
      <c r="J631" s="1" t="s">
        <v>22</v>
      </c>
      <c r="K631" s="1" t="s">
        <v>22</v>
      </c>
      <c r="L631" s="1">
        <v>2022</v>
      </c>
      <c r="M631" s="1">
        <v>18</v>
      </c>
      <c r="N631" s="1" t="s">
        <v>3979</v>
      </c>
      <c r="O631" s="1">
        <v>20.309939</v>
      </c>
      <c r="P631" s="1">
        <v>6.87</v>
      </c>
      <c r="Q631" s="3">
        <v>0.89</v>
      </c>
      <c r="R631" s="1">
        <v>2.6213000000000002</v>
      </c>
      <c r="S631" s="1">
        <v>91.306299999999993</v>
      </c>
      <c r="T631" s="1">
        <v>15.1</v>
      </c>
    </row>
    <row r="632" spans="1:20">
      <c r="A632" s="1" t="s">
        <v>3980</v>
      </c>
      <c r="B632" s="1" t="s">
        <v>3981</v>
      </c>
      <c r="C632" s="1" t="s">
        <v>22</v>
      </c>
      <c r="D632" s="1" t="s">
        <v>3982</v>
      </c>
      <c r="E632" s="1" t="s">
        <v>3983</v>
      </c>
      <c r="F632" s="1" t="s">
        <v>118</v>
      </c>
      <c r="G632" s="1" t="s">
        <v>26</v>
      </c>
      <c r="H632" s="1" t="s">
        <v>106</v>
      </c>
      <c r="I632" s="1">
        <v>424</v>
      </c>
      <c r="J632" s="1" t="s">
        <v>22</v>
      </c>
      <c r="K632" s="1" t="s">
        <v>22</v>
      </c>
      <c r="L632" s="1">
        <v>2021</v>
      </c>
      <c r="M632" s="1">
        <v>18</v>
      </c>
      <c r="N632" s="1" t="s">
        <v>3984</v>
      </c>
      <c r="O632" s="1">
        <v>93.687203999999994</v>
      </c>
      <c r="P632" s="1">
        <v>33.54</v>
      </c>
      <c r="Q632" s="3">
        <v>0.19</v>
      </c>
      <c r="R632" s="1">
        <v>0.53659999999999997</v>
      </c>
      <c r="S632" s="1">
        <v>47.133699999999997</v>
      </c>
      <c r="T632" s="1">
        <v>16.744</v>
      </c>
    </row>
    <row r="633" spans="1:20">
      <c r="A633" s="1" t="s">
        <v>3985</v>
      </c>
      <c r="B633" s="1" t="s">
        <v>3986</v>
      </c>
      <c r="C633" s="1" t="s">
        <v>22</v>
      </c>
      <c r="D633" s="1" t="s">
        <v>3987</v>
      </c>
      <c r="E633" s="1" t="s">
        <v>3988</v>
      </c>
      <c r="F633" s="1" t="s">
        <v>3989</v>
      </c>
      <c r="G633" s="1" t="s">
        <v>840</v>
      </c>
      <c r="H633" s="1" t="s">
        <v>27</v>
      </c>
      <c r="I633" s="1">
        <v>128</v>
      </c>
      <c r="J633" s="1" t="s">
        <v>22</v>
      </c>
      <c r="K633" s="1" t="s">
        <v>3990</v>
      </c>
      <c r="L633" s="1">
        <v>2021</v>
      </c>
      <c r="M633" s="1">
        <v>18</v>
      </c>
      <c r="N633" s="1" t="s">
        <v>3991</v>
      </c>
      <c r="O633" s="1">
        <v>10.760736</v>
      </c>
      <c r="P633" s="1">
        <v>10.4</v>
      </c>
      <c r="Q633" s="3">
        <v>1.67</v>
      </c>
      <c r="R633" s="1">
        <v>1.7312000000000001</v>
      </c>
      <c r="S633" s="1">
        <v>83.421999999999997</v>
      </c>
      <c r="T633" s="1">
        <v>5.1050000000000004</v>
      </c>
    </row>
    <row r="634" spans="1:20">
      <c r="A634" s="1" t="s">
        <v>3992</v>
      </c>
      <c r="B634" s="1" t="s">
        <v>3993</v>
      </c>
      <c r="C634" s="1" t="s">
        <v>22</v>
      </c>
      <c r="D634" s="1" t="s">
        <v>3994</v>
      </c>
      <c r="E634" s="1" t="s">
        <v>3995</v>
      </c>
      <c r="F634" s="1" t="s">
        <v>118</v>
      </c>
      <c r="G634" s="1" t="s">
        <v>26</v>
      </c>
      <c r="H634" s="1" t="s">
        <v>27</v>
      </c>
      <c r="I634" s="1">
        <v>404</v>
      </c>
      <c r="J634" s="1" t="s">
        <v>22</v>
      </c>
      <c r="K634" s="1" t="s">
        <v>22</v>
      </c>
      <c r="L634" s="1">
        <v>2021</v>
      </c>
      <c r="M634" s="1">
        <v>18</v>
      </c>
      <c r="N634" s="1" t="s">
        <v>3996</v>
      </c>
      <c r="O634" s="1">
        <v>36.704749999999997</v>
      </c>
      <c r="P634" s="1">
        <v>12</v>
      </c>
      <c r="Q634" s="3">
        <v>0.49</v>
      </c>
      <c r="R634" s="1">
        <v>1.4999</v>
      </c>
      <c r="S634" s="1">
        <v>80.413899999999998</v>
      </c>
      <c r="T634" s="1">
        <v>16.744</v>
      </c>
    </row>
    <row r="635" spans="1:20">
      <c r="A635" s="1" t="s">
        <v>3997</v>
      </c>
      <c r="B635" s="1" t="s">
        <v>3998</v>
      </c>
      <c r="C635" s="1" t="s">
        <v>22</v>
      </c>
      <c r="D635" s="1" t="s">
        <v>3999</v>
      </c>
      <c r="E635" s="1" t="s">
        <v>4000</v>
      </c>
      <c r="F635" s="1" t="s">
        <v>227</v>
      </c>
      <c r="G635" s="1" t="s">
        <v>89</v>
      </c>
      <c r="H635" s="1" t="s">
        <v>27</v>
      </c>
      <c r="I635" s="1">
        <v>586</v>
      </c>
      <c r="J635" s="1" t="s">
        <v>22</v>
      </c>
      <c r="K635" s="1" t="s">
        <v>22</v>
      </c>
      <c r="L635" s="1">
        <v>2022</v>
      </c>
      <c r="M635" s="1">
        <v>18</v>
      </c>
      <c r="N635" s="1" t="s">
        <v>4001</v>
      </c>
      <c r="O635" s="1">
        <v>9.9683250000000001</v>
      </c>
      <c r="P635" s="1">
        <v>8.83</v>
      </c>
      <c r="Q635" s="3">
        <v>1.81</v>
      </c>
      <c r="R635" s="1">
        <v>2.0392999999999999</v>
      </c>
      <c r="S635" s="1">
        <v>87.661900000000003</v>
      </c>
      <c r="T635" s="1">
        <v>6.7</v>
      </c>
    </row>
    <row r="636" spans="1:20">
      <c r="A636" s="1" t="s">
        <v>4002</v>
      </c>
      <c r="B636" s="1" t="s">
        <v>4003</v>
      </c>
      <c r="C636" s="1" t="s">
        <v>22</v>
      </c>
      <c r="D636" s="1" t="s">
        <v>4004</v>
      </c>
      <c r="E636" s="1" t="s">
        <v>4005</v>
      </c>
      <c r="F636" s="1" t="s">
        <v>616</v>
      </c>
      <c r="G636" s="1" t="s">
        <v>541</v>
      </c>
      <c r="H636" s="1" t="s">
        <v>27</v>
      </c>
      <c r="I636" s="1" t="s">
        <v>22</v>
      </c>
      <c r="J636" s="1" t="s">
        <v>22</v>
      </c>
      <c r="K636" s="1" t="s">
        <v>22</v>
      </c>
      <c r="L636" s="1">
        <v>2022</v>
      </c>
      <c r="M636" s="1">
        <v>18</v>
      </c>
      <c r="N636" s="1" t="s">
        <v>4006</v>
      </c>
      <c r="O636" s="1">
        <v>5.1951219999999996</v>
      </c>
      <c r="P636" s="1">
        <v>5.43</v>
      </c>
      <c r="Q636" s="3">
        <v>3.46</v>
      </c>
      <c r="R636" s="1">
        <v>3.3123</v>
      </c>
      <c r="S636" s="1">
        <v>93.8934</v>
      </c>
      <c r="T636" s="1" t="s">
        <v>22</v>
      </c>
    </row>
    <row r="637" spans="1:20">
      <c r="A637" s="1" t="s">
        <v>4007</v>
      </c>
      <c r="B637" s="1" t="s">
        <v>4008</v>
      </c>
      <c r="C637" s="1" t="s">
        <v>22</v>
      </c>
      <c r="D637" s="1" t="s">
        <v>4009</v>
      </c>
      <c r="E637" s="1" t="s">
        <v>4010</v>
      </c>
      <c r="F637" s="1" t="s">
        <v>4011</v>
      </c>
      <c r="G637" s="1" t="s">
        <v>26</v>
      </c>
      <c r="H637" s="1" t="s">
        <v>27</v>
      </c>
      <c r="I637" s="1">
        <v>25</v>
      </c>
      <c r="J637" s="1">
        <v>2</v>
      </c>
      <c r="K637" s="1" t="s">
        <v>4012</v>
      </c>
      <c r="L637" s="1">
        <v>2019</v>
      </c>
      <c r="M637" s="1">
        <v>18</v>
      </c>
      <c r="N637" s="1" t="s">
        <v>4013</v>
      </c>
      <c r="O637" s="1">
        <v>12.613924000000001</v>
      </c>
      <c r="P637" s="1">
        <v>18.559999999999999</v>
      </c>
      <c r="Q637" s="3">
        <v>1.43</v>
      </c>
      <c r="R637" s="1">
        <v>0.97</v>
      </c>
      <c r="S637" s="1">
        <v>68.205200000000005</v>
      </c>
      <c r="T637" s="1">
        <v>3.0990000000000002</v>
      </c>
    </row>
    <row r="638" spans="1:20">
      <c r="A638" s="1" t="s">
        <v>4014</v>
      </c>
      <c r="B638" s="1" t="s">
        <v>4015</v>
      </c>
      <c r="C638" s="1" t="s">
        <v>22</v>
      </c>
      <c r="D638" s="1" t="s">
        <v>4016</v>
      </c>
      <c r="E638" s="1" t="s">
        <v>4017</v>
      </c>
      <c r="F638" s="1" t="s">
        <v>4018</v>
      </c>
      <c r="G638" s="1" t="s">
        <v>840</v>
      </c>
      <c r="H638" s="1" t="s">
        <v>27</v>
      </c>
      <c r="I638" s="1">
        <v>9</v>
      </c>
      <c r="J638" s="1">
        <v>1</v>
      </c>
      <c r="K638" s="1" t="s">
        <v>4019</v>
      </c>
      <c r="L638" s="1">
        <v>2016</v>
      </c>
      <c r="M638" s="1">
        <v>18</v>
      </c>
      <c r="N638" s="1" t="s">
        <v>4020</v>
      </c>
      <c r="O638" s="1">
        <v>17.561496999999999</v>
      </c>
      <c r="P638" s="1">
        <v>21.22</v>
      </c>
      <c r="Q638" s="3">
        <v>1.02</v>
      </c>
      <c r="R638" s="1">
        <v>0.84819999999999995</v>
      </c>
      <c r="S638" s="1">
        <v>60.4878</v>
      </c>
      <c r="T638" s="1">
        <v>2.0379999999999998</v>
      </c>
    </row>
    <row r="639" spans="1:20">
      <c r="A639" s="1" t="s">
        <v>4021</v>
      </c>
      <c r="B639" s="1" t="s">
        <v>4022</v>
      </c>
      <c r="C639" s="1" t="s">
        <v>22</v>
      </c>
      <c r="D639" s="1" t="s">
        <v>4023</v>
      </c>
      <c r="E639" s="1" t="s">
        <v>4024</v>
      </c>
      <c r="F639" s="1" t="s">
        <v>220</v>
      </c>
      <c r="G639" s="1" t="s">
        <v>26</v>
      </c>
      <c r="H639" s="1" t="s">
        <v>27</v>
      </c>
      <c r="I639" s="1">
        <v>13</v>
      </c>
      <c r="J639" s="1">
        <v>3</v>
      </c>
      <c r="K639" s="1" t="s">
        <v>4025</v>
      </c>
      <c r="L639" s="1">
        <v>2017</v>
      </c>
      <c r="M639" s="1">
        <v>18</v>
      </c>
      <c r="N639" s="1" t="s">
        <v>4026</v>
      </c>
      <c r="O639" s="1">
        <v>59.21875</v>
      </c>
      <c r="P639" s="1">
        <v>23.08</v>
      </c>
      <c r="Q639" s="3">
        <v>0.3</v>
      </c>
      <c r="R639" s="1">
        <v>0.77980000000000005</v>
      </c>
      <c r="S639" s="1">
        <v>61.676699999999997</v>
      </c>
      <c r="T639" s="1">
        <v>5.43</v>
      </c>
    </row>
    <row r="640" spans="1:20">
      <c r="A640" s="1" t="s">
        <v>4027</v>
      </c>
      <c r="B640" s="1" t="s">
        <v>4028</v>
      </c>
      <c r="C640" s="1" t="s">
        <v>22</v>
      </c>
      <c r="D640" s="1" t="s">
        <v>4029</v>
      </c>
      <c r="E640" s="1" t="s">
        <v>4030</v>
      </c>
      <c r="F640" s="1" t="s">
        <v>520</v>
      </c>
      <c r="G640" s="1" t="s">
        <v>105</v>
      </c>
      <c r="H640" s="1" t="s">
        <v>27</v>
      </c>
      <c r="I640" s="1">
        <v>10</v>
      </c>
      <c r="J640" s="1" t="s">
        <v>22</v>
      </c>
      <c r="K640" s="1" t="s">
        <v>22</v>
      </c>
      <c r="L640" s="1">
        <v>2022</v>
      </c>
      <c r="M640" s="1">
        <v>18</v>
      </c>
      <c r="N640" s="1" t="s">
        <v>4031</v>
      </c>
      <c r="O640" s="1">
        <v>4.6423040000000002</v>
      </c>
      <c r="P640" s="1">
        <v>6.39</v>
      </c>
      <c r="Q640" s="3">
        <v>3.88</v>
      </c>
      <c r="R640" s="1">
        <v>2.8191000000000002</v>
      </c>
      <c r="S640" s="1">
        <v>92.841700000000003</v>
      </c>
      <c r="T640" s="1">
        <v>4.5999999999999996</v>
      </c>
    </row>
    <row r="641" spans="1:20">
      <c r="A641" s="1" t="s">
        <v>4032</v>
      </c>
      <c r="B641" s="1" t="s">
        <v>4033</v>
      </c>
      <c r="C641" s="1" t="s">
        <v>22</v>
      </c>
      <c r="D641" s="1" t="s">
        <v>4034</v>
      </c>
      <c r="E641" s="1" t="s">
        <v>4035</v>
      </c>
      <c r="F641" s="1" t="s">
        <v>4036</v>
      </c>
      <c r="G641" s="1" t="s">
        <v>105</v>
      </c>
      <c r="H641" s="1" t="s">
        <v>27</v>
      </c>
      <c r="I641" s="1">
        <v>229</v>
      </c>
      <c r="J641" s="1">
        <v>8</v>
      </c>
      <c r="K641" s="1" t="s">
        <v>22</v>
      </c>
      <c r="L641" s="1">
        <v>2018</v>
      </c>
      <c r="M641" s="1">
        <v>18</v>
      </c>
      <c r="N641" s="1" t="s">
        <v>4037</v>
      </c>
      <c r="O641" s="1">
        <v>12.526854</v>
      </c>
      <c r="P641" s="1">
        <v>24.69</v>
      </c>
      <c r="Q641" s="3">
        <v>1.44</v>
      </c>
      <c r="R641" s="1">
        <v>0.72889999999999999</v>
      </c>
      <c r="S641" s="1">
        <v>58.7958</v>
      </c>
      <c r="T641" s="1">
        <v>1.774</v>
      </c>
    </row>
    <row r="642" spans="1:20">
      <c r="A642" s="1" t="s">
        <v>4038</v>
      </c>
      <c r="B642" s="1" t="s">
        <v>4039</v>
      </c>
      <c r="C642" s="1" t="s">
        <v>22</v>
      </c>
      <c r="D642" s="1" t="s">
        <v>4040</v>
      </c>
      <c r="E642" s="1" t="s">
        <v>4041</v>
      </c>
      <c r="F642" s="1" t="s">
        <v>1832</v>
      </c>
      <c r="G642" s="1" t="s">
        <v>49</v>
      </c>
      <c r="H642" s="1" t="s">
        <v>27</v>
      </c>
      <c r="I642" s="1">
        <v>8</v>
      </c>
      <c r="J642" s="1">
        <v>1</v>
      </c>
      <c r="K642" s="1" t="s">
        <v>4042</v>
      </c>
      <c r="L642" s="1">
        <v>2020</v>
      </c>
      <c r="M642" s="1">
        <v>18</v>
      </c>
      <c r="N642" s="1" t="s">
        <v>4043</v>
      </c>
      <c r="O642" s="1">
        <v>22.435897000000001</v>
      </c>
      <c r="P642" s="1">
        <v>17.03</v>
      </c>
      <c r="Q642" s="3">
        <v>0.8</v>
      </c>
      <c r="R642" s="1">
        <v>1.0571999999999999</v>
      </c>
      <c r="S642" s="1">
        <v>75.305099999999996</v>
      </c>
      <c r="T642" s="1">
        <v>7.6909999999999998</v>
      </c>
    </row>
    <row r="643" spans="1:20">
      <c r="A643" s="1" t="s">
        <v>4044</v>
      </c>
      <c r="B643" s="1" t="s">
        <v>4045</v>
      </c>
      <c r="C643" s="1" t="s">
        <v>4046</v>
      </c>
      <c r="D643" s="1" t="s">
        <v>4047</v>
      </c>
      <c r="E643" s="1" t="s">
        <v>4048</v>
      </c>
      <c r="F643" s="1" t="s">
        <v>720</v>
      </c>
      <c r="G643" s="1" t="s">
        <v>35</v>
      </c>
      <c r="H643" s="1" t="s">
        <v>27</v>
      </c>
      <c r="I643" s="1">
        <v>19</v>
      </c>
      <c r="J643" s="1">
        <v>20</v>
      </c>
      <c r="K643" s="1" t="s">
        <v>22</v>
      </c>
      <c r="L643" s="1">
        <v>2019</v>
      </c>
      <c r="M643" s="1">
        <v>18</v>
      </c>
      <c r="N643" s="1" t="s">
        <v>4049</v>
      </c>
      <c r="O643" s="1">
        <v>15.163048</v>
      </c>
      <c r="P643" s="1">
        <v>19.63</v>
      </c>
      <c r="Q643" s="3">
        <v>1.19</v>
      </c>
      <c r="R643" s="1">
        <v>0.91720000000000002</v>
      </c>
      <c r="S643" s="1">
        <v>65.715000000000003</v>
      </c>
      <c r="T643" s="1">
        <v>3.2749999999999999</v>
      </c>
    </row>
    <row r="644" spans="1:20">
      <c r="A644" s="1" t="s">
        <v>4050</v>
      </c>
      <c r="B644" s="1" t="s">
        <v>4051</v>
      </c>
      <c r="C644" s="1" t="s">
        <v>22</v>
      </c>
      <c r="D644" s="1" t="s">
        <v>4052</v>
      </c>
      <c r="E644" s="1" t="s">
        <v>4053</v>
      </c>
      <c r="F644" s="1" t="s">
        <v>4054</v>
      </c>
      <c r="G644" s="1" t="s">
        <v>26</v>
      </c>
      <c r="H644" s="1" t="s">
        <v>27</v>
      </c>
      <c r="I644" s="1">
        <v>172</v>
      </c>
      <c r="J644" s="1" t="s">
        <v>22</v>
      </c>
      <c r="K644" s="1" t="s">
        <v>22</v>
      </c>
      <c r="L644" s="1">
        <v>2021</v>
      </c>
      <c r="M644" s="1">
        <v>18</v>
      </c>
      <c r="N644" s="1" t="s">
        <v>4055</v>
      </c>
      <c r="O644" s="1">
        <v>14.797599</v>
      </c>
      <c r="P644" s="1">
        <v>12</v>
      </c>
      <c r="Q644" s="3">
        <v>1.22</v>
      </c>
      <c r="R644" s="1">
        <v>1.4999</v>
      </c>
      <c r="S644" s="1">
        <v>80.413899999999998</v>
      </c>
      <c r="T644" s="1">
        <v>5.1310000000000002</v>
      </c>
    </row>
    <row r="645" spans="1:20">
      <c r="A645" s="1" t="s">
        <v>4056</v>
      </c>
      <c r="B645" s="1" t="s">
        <v>4057</v>
      </c>
      <c r="C645" s="1" t="s">
        <v>22</v>
      </c>
      <c r="D645" s="1" t="s">
        <v>4058</v>
      </c>
      <c r="E645" s="1" t="s">
        <v>4059</v>
      </c>
      <c r="F645" s="1" t="s">
        <v>846</v>
      </c>
      <c r="G645" s="1" t="s">
        <v>35</v>
      </c>
      <c r="H645" s="1" t="s">
        <v>27</v>
      </c>
      <c r="I645" s="1">
        <v>368</v>
      </c>
      <c r="J645" s="1" t="s">
        <v>22</v>
      </c>
      <c r="K645" s="1" t="s">
        <v>22</v>
      </c>
      <c r="L645" s="1">
        <v>2022</v>
      </c>
      <c r="M645" s="1">
        <v>18</v>
      </c>
      <c r="N645" s="1" t="s">
        <v>4060</v>
      </c>
      <c r="O645" s="1">
        <v>12.034292000000001</v>
      </c>
      <c r="P645" s="1">
        <v>6.86</v>
      </c>
      <c r="Q645" s="3">
        <v>1.5</v>
      </c>
      <c r="R645" s="1">
        <v>2.6225000000000001</v>
      </c>
      <c r="S645" s="1">
        <v>92.142700000000005</v>
      </c>
      <c r="T645" s="1">
        <v>8.4</v>
      </c>
    </row>
    <row r="646" spans="1:20">
      <c r="A646" s="1" t="s">
        <v>4061</v>
      </c>
      <c r="B646" s="1" t="s">
        <v>4062</v>
      </c>
      <c r="C646" s="1" t="s">
        <v>22</v>
      </c>
      <c r="D646" s="1" t="s">
        <v>4063</v>
      </c>
      <c r="E646" s="1" t="s">
        <v>2012</v>
      </c>
      <c r="F646" s="1" t="s">
        <v>4064</v>
      </c>
      <c r="G646" s="1" t="s">
        <v>35</v>
      </c>
      <c r="H646" s="1" t="s">
        <v>27</v>
      </c>
      <c r="I646" s="1">
        <v>2</v>
      </c>
      <c r="J646" s="1">
        <v>20</v>
      </c>
      <c r="K646" s="1" t="s">
        <v>4065</v>
      </c>
      <c r="L646" s="1">
        <v>2017</v>
      </c>
      <c r="M646" s="1">
        <v>18</v>
      </c>
      <c r="N646" s="1" t="s">
        <v>4066</v>
      </c>
      <c r="O646" s="1">
        <v>10.732227</v>
      </c>
      <c r="P646" s="1">
        <v>24.63</v>
      </c>
      <c r="Q646" s="3">
        <v>1.68</v>
      </c>
      <c r="R646" s="1">
        <v>0.73089999999999999</v>
      </c>
      <c r="S646" s="1">
        <v>58.585299999999997</v>
      </c>
      <c r="T646" s="1">
        <v>1.5049999999999999</v>
      </c>
    </row>
    <row r="647" spans="1:20">
      <c r="A647" s="1" t="s">
        <v>4067</v>
      </c>
      <c r="B647" s="1" t="s">
        <v>4068</v>
      </c>
      <c r="C647" s="1" t="s">
        <v>22</v>
      </c>
      <c r="D647" s="1" t="s">
        <v>4069</v>
      </c>
      <c r="E647" s="1" t="s">
        <v>4070</v>
      </c>
      <c r="F647" s="1" t="s">
        <v>4071</v>
      </c>
      <c r="G647" s="1" t="s">
        <v>35</v>
      </c>
      <c r="H647" s="1" t="s">
        <v>27</v>
      </c>
      <c r="I647" s="1">
        <v>156</v>
      </c>
      <c r="J647" s="1" t="s">
        <v>22</v>
      </c>
      <c r="K647" s="1" t="s">
        <v>22</v>
      </c>
      <c r="L647" s="1">
        <v>2020</v>
      </c>
      <c r="M647" s="1">
        <v>18</v>
      </c>
      <c r="N647" s="1" t="s">
        <v>4072</v>
      </c>
      <c r="O647" s="1">
        <v>15.717060999999999</v>
      </c>
      <c r="P647" s="1">
        <v>16.14</v>
      </c>
      <c r="Q647" s="3">
        <v>1.1499999999999999</v>
      </c>
      <c r="R647" s="1">
        <v>1.1151</v>
      </c>
      <c r="S647" s="1">
        <v>72.760099999999994</v>
      </c>
      <c r="T647" s="1">
        <v>4.8209999999999997</v>
      </c>
    </row>
    <row r="648" spans="1:20">
      <c r="A648" s="1" t="s">
        <v>4073</v>
      </c>
      <c r="B648" s="1" t="s">
        <v>4074</v>
      </c>
      <c r="C648" s="1" t="s">
        <v>22</v>
      </c>
      <c r="D648" s="1" t="s">
        <v>4075</v>
      </c>
      <c r="E648" s="1" t="s">
        <v>4076</v>
      </c>
      <c r="F648" s="1" t="s">
        <v>25</v>
      </c>
      <c r="G648" s="1" t="s">
        <v>26</v>
      </c>
      <c r="H648" s="1" t="s">
        <v>27</v>
      </c>
      <c r="I648" s="1">
        <v>4</v>
      </c>
      <c r="J648" s="1" t="s">
        <v>22</v>
      </c>
      <c r="K648" s="1" t="s">
        <v>4077</v>
      </c>
      <c r="L648" s="1">
        <v>2016</v>
      </c>
      <c r="M648" s="1">
        <v>18</v>
      </c>
      <c r="N648" s="1" t="s">
        <v>4078</v>
      </c>
      <c r="O648" s="1">
        <v>38.111111000000001</v>
      </c>
      <c r="P648" s="1">
        <v>23.38</v>
      </c>
      <c r="Q648" s="3">
        <v>0.47</v>
      </c>
      <c r="R648" s="1">
        <v>0.76990000000000003</v>
      </c>
      <c r="S648" s="1">
        <v>61.612900000000003</v>
      </c>
      <c r="T648" s="1">
        <v>3.2440000000000002</v>
      </c>
    </row>
    <row r="649" spans="1:20">
      <c r="A649" s="1" t="s">
        <v>4079</v>
      </c>
      <c r="B649" s="1" t="s">
        <v>4080</v>
      </c>
      <c r="C649" s="1" t="s">
        <v>22</v>
      </c>
      <c r="D649" s="1" t="s">
        <v>4081</v>
      </c>
      <c r="E649" s="1" t="s">
        <v>4082</v>
      </c>
      <c r="F649" s="1" t="s">
        <v>4083</v>
      </c>
      <c r="G649" s="1" t="s">
        <v>35</v>
      </c>
      <c r="H649" s="1" t="s">
        <v>27</v>
      </c>
      <c r="I649" s="1">
        <v>477</v>
      </c>
      <c r="J649" s="1" t="s">
        <v>22</v>
      </c>
      <c r="K649" s="2">
        <v>45518</v>
      </c>
      <c r="L649" s="1">
        <v>2018</v>
      </c>
      <c r="M649" s="1">
        <v>18</v>
      </c>
      <c r="N649" s="1" t="s">
        <v>4084</v>
      </c>
      <c r="O649" s="1">
        <v>10.784369999999999</v>
      </c>
      <c r="P649" s="1">
        <v>22.52</v>
      </c>
      <c r="Q649" s="3">
        <v>1.67</v>
      </c>
      <c r="R649" s="1">
        <v>0.79920000000000002</v>
      </c>
      <c r="S649" s="1">
        <v>61.064700000000002</v>
      </c>
      <c r="T649" s="1">
        <v>2.4329999999999998</v>
      </c>
    </row>
    <row r="650" spans="1:20">
      <c r="A650" s="1" t="s">
        <v>4085</v>
      </c>
      <c r="B650" s="1" t="s">
        <v>4086</v>
      </c>
      <c r="C650" s="1" t="s">
        <v>22</v>
      </c>
      <c r="D650" s="1" t="s">
        <v>4087</v>
      </c>
      <c r="E650" s="1" t="s">
        <v>4088</v>
      </c>
      <c r="F650" s="1" t="s">
        <v>96</v>
      </c>
      <c r="G650" s="1" t="s">
        <v>26</v>
      </c>
      <c r="H650" s="1" t="s">
        <v>27</v>
      </c>
      <c r="I650" s="1">
        <v>21</v>
      </c>
      <c r="J650" s="1">
        <v>6</v>
      </c>
      <c r="K650" s="1" t="s">
        <v>4089</v>
      </c>
      <c r="L650" s="1">
        <v>2021</v>
      </c>
      <c r="M650" s="1">
        <v>18</v>
      </c>
      <c r="N650" s="1" t="s">
        <v>4090</v>
      </c>
      <c r="O650" s="1">
        <v>10.622914</v>
      </c>
      <c r="P650" s="1">
        <v>12</v>
      </c>
      <c r="Q650" s="3">
        <v>1.69</v>
      </c>
      <c r="R650" s="1">
        <v>1.4999</v>
      </c>
      <c r="S650" s="1">
        <v>80.413899999999998</v>
      </c>
      <c r="T650" s="1">
        <v>4.3250000000000002</v>
      </c>
    </row>
    <row r="651" spans="1:20">
      <c r="A651" s="1" t="s">
        <v>4091</v>
      </c>
      <c r="B651" s="1" t="s">
        <v>4092</v>
      </c>
      <c r="C651" s="1" t="s">
        <v>22</v>
      </c>
      <c r="D651" s="1" t="s">
        <v>4093</v>
      </c>
      <c r="E651" s="1" t="s">
        <v>4094</v>
      </c>
      <c r="F651" s="1" t="s">
        <v>4095</v>
      </c>
      <c r="G651" s="1" t="s">
        <v>26</v>
      </c>
      <c r="H651" s="1" t="s">
        <v>27</v>
      </c>
      <c r="I651" s="1">
        <v>9</v>
      </c>
      <c r="J651" s="1">
        <v>10</v>
      </c>
      <c r="K651" s="1" t="s">
        <v>22</v>
      </c>
      <c r="L651" s="1">
        <v>2019</v>
      </c>
      <c r="M651" s="1">
        <v>18</v>
      </c>
      <c r="N651" s="1" t="s">
        <v>4096</v>
      </c>
      <c r="O651" s="1">
        <v>11.024176000000001</v>
      </c>
      <c r="P651" s="1">
        <v>18.559999999999999</v>
      </c>
      <c r="Q651" s="3">
        <v>1.63</v>
      </c>
      <c r="R651" s="1">
        <v>0.97</v>
      </c>
      <c r="S651" s="1">
        <v>68.205200000000005</v>
      </c>
      <c r="T651" s="1">
        <v>2.4740000000000002</v>
      </c>
    </row>
    <row r="652" spans="1:20">
      <c r="A652" s="1" t="s">
        <v>4097</v>
      </c>
      <c r="B652" s="1" t="s">
        <v>4098</v>
      </c>
      <c r="C652" s="1" t="s">
        <v>22</v>
      </c>
      <c r="D652" s="1" t="s">
        <v>4099</v>
      </c>
      <c r="E652" s="1" t="s">
        <v>4100</v>
      </c>
      <c r="F652" s="1" t="s">
        <v>3893</v>
      </c>
      <c r="G652" s="1" t="s">
        <v>89</v>
      </c>
      <c r="H652" s="1" t="s">
        <v>27</v>
      </c>
      <c r="I652" s="1">
        <v>313</v>
      </c>
      <c r="J652" s="1" t="s">
        <v>22</v>
      </c>
      <c r="K652" s="1" t="s">
        <v>22</v>
      </c>
      <c r="L652" s="1">
        <v>2021</v>
      </c>
      <c r="M652" s="1">
        <v>18</v>
      </c>
      <c r="N652" s="1" t="s">
        <v>4101</v>
      </c>
      <c r="O652" s="1">
        <v>13.531756</v>
      </c>
      <c r="P652" s="1">
        <v>15.04</v>
      </c>
      <c r="Q652" s="3">
        <v>1.33</v>
      </c>
      <c r="R652" s="1">
        <v>1.1972</v>
      </c>
      <c r="S652" s="1">
        <v>74.370699999999999</v>
      </c>
      <c r="T652" s="1">
        <v>5.8760000000000003</v>
      </c>
    </row>
    <row r="653" spans="1:20">
      <c r="A653" s="1" t="s">
        <v>4102</v>
      </c>
      <c r="B653" s="1" t="s">
        <v>4103</v>
      </c>
      <c r="C653" s="1" t="s">
        <v>4104</v>
      </c>
      <c r="D653" s="1" t="s">
        <v>4105</v>
      </c>
      <c r="E653" s="1" t="s">
        <v>4106</v>
      </c>
      <c r="F653" s="1" t="s">
        <v>833</v>
      </c>
      <c r="G653" s="1" t="s">
        <v>105</v>
      </c>
      <c r="H653" s="1" t="s">
        <v>27</v>
      </c>
      <c r="I653" s="1">
        <v>225</v>
      </c>
      <c r="J653" s="1" t="s">
        <v>22</v>
      </c>
      <c r="K653" s="1" t="s">
        <v>22</v>
      </c>
      <c r="L653" s="1">
        <v>2021</v>
      </c>
      <c r="M653" s="1">
        <v>17</v>
      </c>
      <c r="N653" s="1" t="s">
        <v>4107</v>
      </c>
      <c r="O653" s="1">
        <v>16.324867000000001</v>
      </c>
      <c r="P653" s="1">
        <v>11.96</v>
      </c>
      <c r="Q653" s="3">
        <v>1.04</v>
      </c>
      <c r="R653" s="1">
        <v>1.4211</v>
      </c>
      <c r="S653" s="1">
        <v>79.581800000000001</v>
      </c>
      <c r="T653" s="1">
        <v>7.1289999999999996</v>
      </c>
    </row>
    <row r="654" spans="1:20">
      <c r="A654" s="1" t="s">
        <v>4108</v>
      </c>
      <c r="B654" s="1" t="s">
        <v>4109</v>
      </c>
      <c r="C654" s="1" t="s">
        <v>22</v>
      </c>
      <c r="D654" s="1" t="s">
        <v>4110</v>
      </c>
      <c r="E654" s="1" t="s">
        <v>4111</v>
      </c>
      <c r="F654" s="1" t="s">
        <v>118</v>
      </c>
      <c r="G654" s="1" t="s">
        <v>26</v>
      </c>
      <c r="H654" s="1" t="s">
        <v>106</v>
      </c>
      <c r="I654" s="1">
        <v>471</v>
      </c>
      <c r="J654" s="1" t="s">
        <v>22</v>
      </c>
      <c r="K654" s="1" t="s">
        <v>22</v>
      </c>
      <c r="L654" s="1">
        <v>2023</v>
      </c>
      <c r="M654" s="1">
        <v>17</v>
      </c>
      <c r="N654" s="1" t="s">
        <v>4112</v>
      </c>
      <c r="O654" s="1">
        <v>12.973053999999999</v>
      </c>
      <c r="P654" s="1">
        <v>5.8</v>
      </c>
      <c r="Q654" s="3">
        <v>1.31</v>
      </c>
      <c r="R654" s="1">
        <v>2.9285999999999999</v>
      </c>
      <c r="S654" s="1">
        <v>92.429699999999997</v>
      </c>
      <c r="T654" s="1">
        <v>13.3</v>
      </c>
    </row>
    <row r="655" spans="1:20">
      <c r="A655" s="1" t="s">
        <v>4113</v>
      </c>
      <c r="B655" s="1" t="s">
        <v>4114</v>
      </c>
      <c r="C655" s="1" t="s">
        <v>22</v>
      </c>
      <c r="D655" s="1" t="s">
        <v>4115</v>
      </c>
      <c r="E655" s="1" t="s">
        <v>4116</v>
      </c>
      <c r="F655" s="1" t="s">
        <v>4117</v>
      </c>
      <c r="G655" s="1" t="s">
        <v>49</v>
      </c>
      <c r="H655" s="1" t="s">
        <v>27</v>
      </c>
      <c r="I655" s="1">
        <v>79</v>
      </c>
      <c r="J655" s="1" t="s">
        <v>4118</v>
      </c>
      <c r="K655" s="1" t="s">
        <v>4119</v>
      </c>
      <c r="L655" s="1">
        <v>2020</v>
      </c>
      <c r="M655" s="1">
        <v>17</v>
      </c>
      <c r="N655" s="1" t="s">
        <v>4120</v>
      </c>
      <c r="O655" s="1">
        <v>10.078813</v>
      </c>
      <c r="P655" s="1">
        <v>17.03</v>
      </c>
      <c r="Q655" s="3">
        <v>1.69</v>
      </c>
      <c r="R655" s="1">
        <v>0.99850000000000005</v>
      </c>
      <c r="S655" s="1">
        <v>73.812799999999996</v>
      </c>
      <c r="T655" s="1">
        <v>2.7570000000000001</v>
      </c>
    </row>
    <row r="656" spans="1:20">
      <c r="A656" s="1" t="s">
        <v>4121</v>
      </c>
      <c r="B656" s="1" t="s">
        <v>4122</v>
      </c>
      <c r="C656" s="1" t="s">
        <v>4123</v>
      </c>
      <c r="D656" s="1" t="s">
        <v>4124</v>
      </c>
      <c r="E656" s="1" t="s">
        <v>4125</v>
      </c>
      <c r="F656" s="1" t="s">
        <v>4126</v>
      </c>
      <c r="G656" s="1" t="s">
        <v>35</v>
      </c>
      <c r="H656" s="1" t="s">
        <v>27</v>
      </c>
      <c r="I656" s="1">
        <v>1197</v>
      </c>
      <c r="J656" s="1" t="s">
        <v>22</v>
      </c>
      <c r="K656" s="1" t="s">
        <v>22</v>
      </c>
      <c r="L656" s="1">
        <v>2022</v>
      </c>
      <c r="M656" s="1">
        <v>17</v>
      </c>
      <c r="N656" s="1" t="s">
        <v>4127</v>
      </c>
      <c r="O656" s="1">
        <v>9.0149249999999999</v>
      </c>
      <c r="P656" s="1">
        <v>6.86</v>
      </c>
      <c r="Q656" s="3">
        <v>1.89</v>
      </c>
      <c r="R656" s="1">
        <v>2.4767999999999999</v>
      </c>
      <c r="S656" s="1">
        <v>91.285600000000002</v>
      </c>
      <c r="T656" s="1">
        <v>6.2</v>
      </c>
    </row>
    <row r="657" spans="1:20">
      <c r="A657" s="1" t="s">
        <v>4128</v>
      </c>
      <c r="B657" s="1" t="s">
        <v>4129</v>
      </c>
      <c r="C657" s="1" t="s">
        <v>22</v>
      </c>
      <c r="D657" s="1" t="s">
        <v>4130</v>
      </c>
      <c r="E657" s="1" t="s">
        <v>4131</v>
      </c>
      <c r="F657" s="1" t="s">
        <v>3586</v>
      </c>
      <c r="G657" s="1" t="s">
        <v>35</v>
      </c>
      <c r="H657" s="1" t="s">
        <v>27</v>
      </c>
      <c r="I657" s="1">
        <v>13</v>
      </c>
      <c r="J657" s="1">
        <v>6</v>
      </c>
      <c r="K657" s="1" t="s">
        <v>4132</v>
      </c>
      <c r="L657" s="1">
        <v>2021</v>
      </c>
      <c r="M657" s="1">
        <v>17</v>
      </c>
      <c r="N657" s="1" t="s">
        <v>4133</v>
      </c>
      <c r="O657" s="1">
        <v>9.4594590000000007</v>
      </c>
      <c r="P657" s="1">
        <v>11.69</v>
      </c>
      <c r="Q657" s="3">
        <v>1.8</v>
      </c>
      <c r="R657" s="1">
        <v>1.4537</v>
      </c>
      <c r="S657" s="1">
        <v>80.548000000000002</v>
      </c>
      <c r="T657" s="1">
        <v>5.5010000000000003</v>
      </c>
    </row>
    <row r="658" spans="1:20">
      <c r="A658" s="1" t="s">
        <v>4134</v>
      </c>
      <c r="B658" s="1" t="s">
        <v>4135</v>
      </c>
      <c r="C658" s="1" t="s">
        <v>4136</v>
      </c>
      <c r="D658" s="1" t="s">
        <v>4137</v>
      </c>
      <c r="E658" s="1" t="s">
        <v>4138</v>
      </c>
      <c r="F658" s="1" t="s">
        <v>4139</v>
      </c>
      <c r="G658" s="1" t="s">
        <v>2140</v>
      </c>
      <c r="H658" s="1" t="s">
        <v>27</v>
      </c>
      <c r="I658" s="1">
        <v>147</v>
      </c>
      <c r="J658" s="1" t="s">
        <v>22</v>
      </c>
      <c r="K658" s="1" t="s">
        <v>22</v>
      </c>
      <c r="L658" s="1">
        <v>2021</v>
      </c>
      <c r="M658" s="1">
        <v>17</v>
      </c>
      <c r="N658" s="1" t="s">
        <v>4140</v>
      </c>
      <c r="O658" s="1">
        <v>11.945455000000001</v>
      </c>
      <c r="P658" s="1">
        <v>8.64</v>
      </c>
      <c r="Q658" s="3">
        <v>1.42</v>
      </c>
      <c r="R658" s="1">
        <v>1.9678</v>
      </c>
      <c r="S658" s="1">
        <v>87.085499999999996</v>
      </c>
      <c r="T658" s="1">
        <v>5.5720000000000001</v>
      </c>
    </row>
    <row r="659" spans="1:20">
      <c r="A659" s="1" t="s">
        <v>4141</v>
      </c>
      <c r="B659" s="1" t="s">
        <v>4142</v>
      </c>
      <c r="C659" s="1" t="s">
        <v>4143</v>
      </c>
      <c r="D659" s="1" t="s">
        <v>4144</v>
      </c>
      <c r="E659" s="1" t="s">
        <v>4145</v>
      </c>
      <c r="F659" s="1" t="s">
        <v>104</v>
      </c>
      <c r="G659" s="1" t="s">
        <v>105</v>
      </c>
      <c r="H659" s="1" t="s">
        <v>27</v>
      </c>
      <c r="I659" s="1">
        <v>775</v>
      </c>
      <c r="J659" s="1" t="s">
        <v>22</v>
      </c>
      <c r="K659" s="1" t="s">
        <v>22</v>
      </c>
      <c r="L659" s="1">
        <v>2021</v>
      </c>
      <c r="M659" s="1">
        <v>17</v>
      </c>
      <c r="N659" s="1" t="s">
        <v>4146</v>
      </c>
      <c r="O659" s="1">
        <v>20.989301999999999</v>
      </c>
      <c r="P659" s="1">
        <v>11.96</v>
      </c>
      <c r="Q659" s="3">
        <v>0.81</v>
      </c>
      <c r="R659" s="1">
        <v>1.4211</v>
      </c>
      <c r="S659" s="1">
        <v>79.581800000000001</v>
      </c>
      <c r="T659" s="1">
        <v>10.754</v>
      </c>
    </row>
    <row r="660" spans="1:20">
      <c r="A660" s="1" t="s">
        <v>4147</v>
      </c>
      <c r="B660" s="1" t="s">
        <v>4148</v>
      </c>
      <c r="C660" s="1" t="s">
        <v>22</v>
      </c>
      <c r="D660" s="1" t="s">
        <v>4149</v>
      </c>
      <c r="E660" s="1" t="s">
        <v>4150</v>
      </c>
      <c r="F660" s="1" t="s">
        <v>1818</v>
      </c>
      <c r="G660" s="1" t="s">
        <v>26</v>
      </c>
      <c r="H660" s="1" t="s">
        <v>27</v>
      </c>
      <c r="I660" s="1">
        <v>90</v>
      </c>
      <c r="J660" s="1" t="s">
        <v>22</v>
      </c>
      <c r="K660" s="1" t="s">
        <v>22</v>
      </c>
      <c r="L660" s="1">
        <v>2023</v>
      </c>
      <c r="M660" s="1">
        <v>17</v>
      </c>
      <c r="N660" s="1" t="s">
        <v>4151</v>
      </c>
      <c r="O660" s="1">
        <v>5.5718230000000002</v>
      </c>
      <c r="P660" s="1">
        <v>2.4700000000000002</v>
      </c>
      <c r="Q660" s="3">
        <v>3.05</v>
      </c>
      <c r="R660" s="1">
        <v>6.8697999999999997</v>
      </c>
      <c r="S660" s="1">
        <v>98.238699999999994</v>
      </c>
      <c r="T660" s="1">
        <v>10.5</v>
      </c>
    </row>
    <row r="661" spans="1:20">
      <c r="A661" s="1" t="s">
        <v>4152</v>
      </c>
      <c r="B661" s="1" t="s">
        <v>4153</v>
      </c>
      <c r="C661" s="1" t="s">
        <v>4154</v>
      </c>
      <c r="D661" s="1" t="s">
        <v>4155</v>
      </c>
      <c r="E661" s="1" t="s">
        <v>4156</v>
      </c>
      <c r="F661" s="1" t="s">
        <v>833</v>
      </c>
      <c r="G661" s="1" t="s">
        <v>105</v>
      </c>
      <c r="H661" s="1" t="s">
        <v>27</v>
      </c>
      <c r="I661" s="1">
        <v>172</v>
      </c>
      <c r="J661" s="1" t="s">
        <v>22</v>
      </c>
      <c r="K661" s="2">
        <v>45301</v>
      </c>
      <c r="L661" s="1">
        <v>2019</v>
      </c>
      <c r="M661" s="1">
        <v>17</v>
      </c>
      <c r="N661" s="1" t="s">
        <v>4157</v>
      </c>
      <c r="O661" s="1">
        <v>28.4375</v>
      </c>
      <c r="P661" s="1">
        <v>20.84</v>
      </c>
      <c r="Q661" s="3">
        <v>0.6</v>
      </c>
      <c r="R661" s="1">
        <v>0.81569999999999998</v>
      </c>
      <c r="S661" s="1">
        <v>61.628100000000003</v>
      </c>
      <c r="T661" s="1">
        <v>4.8719999999999999</v>
      </c>
    </row>
    <row r="662" spans="1:20">
      <c r="A662" s="1" t="s">
        <v>4158</v>
      </c>
      <c r="B662" s="1" t="s">
        <v>4159</v>
      </c>
      <c r="C662" s="1" t="s">
        <v>4160</v>
      </c>
      <c r="D662" s="1" t="s">
        <v>4161</v>
      </c>
      <c r="E662" s="1" t="s">
        <v>4162</v>
      </c>
      <c r="F662" s="1" t="s">
        <v>313</v>
      </c>
      <c r="G662" s="1" t="s">
        <v>105</v>
      </c>
      <c r="H662" s="1" t="s">
        <v>27</v>
      </c>
      <c r="I662" s="1" t="s">
        <v>22</v>
      </c>
      <c r="J662" s="1" t="s">
        <v>22</v>
      </c>
      <c r="K662" s="1" t="s">
        <v>22</v>
      </c>
      <c r="L662" s="1">
        <v>2022</v>
      </c>
      <c r="M662" s="1">
        <v>17</v>
      </c>
      <c r="N662" s="1" t="s">
        <v>4163</v>
      </c>
      <c r="O662" s="1">
        <v>7.4370960000000004</v>
      </c>
      <c r="P662" s="1">
        <v>6.39</v>
      </c>
      <c r="Q662" s="3">
        <v>2.29</v>
      </c>
      <c r="R662" s="1">
        <v>2.6625000000000001</v>
      </c>
      <c r="S662" s="1">
        <v>92.054599999999994</v>
      </c>
      <c r="T662" s="1">
        <v>5.8</v>
      </c>
    </row>
    <row r="663" spans="1:20">
      <c r="A663" s="1" t="s">
        <v>4164</v>
      </c>
      <c r="B663" s="1" t="s">
        <v>4165</v>
      </c>
      <c r="C663" s="1" t="s">
        <v>22</v>
      </c>
      <c r="D663" s="1" t="s">
        <v>4166</v>
      </c>
      <c r="E663" s="1" t="s">
        <v>4167</v>
      </c>
      <c r="F663" s="1" t="s">
        <v>118</v>
      </c>
      <c r="G663" s="1" t="s">
        <v>26</v>
      </c>
      <c r="H663" s="1" t="s">
        <v>27</v>
      </c>
      <c r="I663" s="1">
        <v>428</v>
      </c>
      <c r="J663" s="1" t="s">
        <v>22</v>
      </c>
      <c r="K663" s="1" t="s">
        <v>22</v>
      </c>
      <c r="L663" s="1">
        <v>2021</v>
      </c>
      <c r="M663" s="1">
        <v>17</v>
      </c>
      <c r="N663" s="1" t="s">
        <v>4168</v>
      </c>
      <c r="O663" s="1">
        <v>36.704749999999997</v>
      </c>
      <c r="P663" s="1">
        <v>12</v>
      </c>
      <c r="Q663" s="3">
        <v>0.46</v>
      </c>
      <c r="R663" s="1">
        <v>1.4166000000000001</v>
      </c>
      <c r="S663" s="1">
        <v>78.879199999999997</v>
      </c>
      <c r="T663" s="1">
        <v>16.744</v>
      </c>
    </row>
    <row r="664" spans="1:20">
      <c r="A664" s="1" t="s">
        <v>4169</v>
      </c>
      <c r="B664" s="1" t="s">
        <v>4170</v>
      </c>
      <c r="C664" s="1" t="s">
        <v>22</v>
      </c>
      <c r="D664" s="1" t="s">
        <v>4171</v>
      </c>
      <c r="E664" s="1" t="s">
        <v>4172</v>
      </c>
      <c r="F664" s="1" t="s">
        <v>4173</v>
      </c>
      <c r="G664" s="1" t="s">
        <v>1401</v>
      </c>
      <c r="H664" s="1" t="s">
        <v>27</v>
      </c>
      <c r="I664" s="1">
        <v>10</v>
      </c>
      <c r="J664" s="1">
        <v>4</v>
      </c>
      <c r="K664" s="1" t="s">
        <v>22</v>
      </c>
      <c r="L664" s="1">
        <v>2020</v>
      </c>
      <c r="M664" s="1">
        <v>17</v>
      </c>
      <c r="N664" s="1" t="s">
        <v>4174</v>
      </c>
      <c r="O664" s="1">
        <v>8.1610490000000002</v>
      </c>
      <c r="P664" s="1">
        <v>14.38</v>
      </c>
      <c r="Q664" s="3">
        <v>2.08</v>
      </c>
      <c r="R664" s="1">
        <v>1.1819999999999999</v>
      </c>
      <c r="S664" s="1">
        <v>74.408199999999994</v>
      </c>
      <c r="T664" s="1">
        <v>2.6440000000000001</v>
      </c>
    </row>
    <row r="665" spans="1:20">
      <c r="A665" s="1" t="s">
        <v>4175</v>
      </c>
      <c r="B665" s="1" t="s">
        <v>4176</v>
      </c>
      <c r="C665" s="1" t="s">
        <v>22</v>
      </c>
      <c r="D665" s="1" t="s">
        <v>4177</v>
      </c>
      <c r="E665" s="1" t="s">
        <v>4178</v>
      </c>
      <c r="F665" s="1" t="s">
        <v>4179</v>
      </c>
      <c r="G665" s="1" t="s">
        <v>35</v>
      </c>
      <c r="H665" s="1" t="s">
        <v>27</v>
      </c>
      <c r="I665" s="1">
        <v>149</v>
      </c>
      <c r="J665" s="1" t="s">
        <v>22</v>
      </c>
      <c r="K665" s="1" t="s">
        <v>22</v>
      </c>
      <c r="L665" s="1">
        <v>2020</v>
      </c>
      <c r="M665" s="1">
        <v>17</v>
      </c>
      <c r="N665" s="1" t="s">
        <v>4180</v>
      </c>
      <c r="O665" s="1">
        <v>15.891892</v>
      </c>
      <c r="P665" s="1">
        <v>16.14</v>
      </c>
      <c r="Q665" s="3">
        <v>1.07</v>
      </c>
      <c r="R665" s="1">
        <v>1.0531999999999999</v>
      </c>
      <c r="S665" s="1">
        <v>70.795299999999997</v>
      </c>
      <c r="T665" s="1">
        <v>3.9750000000000001</v>
      </c>
    </row>
    <row r="666" spans="1:20">
      <c r="A666" s="1" t="s">
        <v>4181</v>
      </c>
      <c r="B666" s="1" t="s">
        <v>4182</v>
      </c>
      <c r="C666" s="1" t="s">
        <v>22</v>
      </c>
      <c r="D666" s="1" t="s">
        <v>4183</v>
      </c>
      <c r="E666" s="1" t="s">
        <v>4184</v>
      </c>
      <c r="F666" s="1" t="s">
        <v>4185</v>
      </c>
      <c r="G666" s="1" t="s">
        <v>26</v>
      </c>
      <c r="H666" s="1" t="s">
        <v>27</v>
      </c>
      <c r="I666" s="1">
        <v>357</v>
      </c>
      <c r="J666" s="1">
        <v>17</v>
      </c>
      <c r="K666" s="1" t="s">
        <v>4186</v>
      </c>
      <c r="L666" s="1">
        <v>2020</v>
      </c>
      <c r="M666" s="1">
        <v>17</v>
      </c>
      <c r="N666" s="1" t="s">
        <v>4187</v>
      </c>
      <c r="O666" s="1">
        <v>14.661042999999999</v>
      </c>
      <c r="P666" s="1">
        <v>15.93</v>
      </c>
      <c r="Q666" s="3">
        <v>1.1599999999999999</v>
      </c>
      <c r="R666" s="1">
        <v>1.0669999999999999</v>
      </c>
      <c r="S666" s="1">
        <v>71.204300000000003</v>
      </c>
      <c r="T666" s="1">
        <v>4.5039999999999996</v>
      </c>
    </row>
    <row r="667" spans="1:20">
      <c r="A667" s="1" t="s">
        <v>4188</v>
      </c>
      <c r="B667" s="1" t="s">
        <v>4189</v>
      </c>
      <c r="C667" s="1" t="s">
        <v>22</v>
      </c>
      <c r="D667" s="1" t="s">
        <v>4190</v>
      </c>
      <c r="E667" s="1" t="s">
        <v>4191</v>
      </c>
      <c r="F667" s="1" t="s">
        <v>4192</v>
      </c>
      <c r="G667" s="1" t="s">
        <v>138</v>
      </c>
      <c r="H667" s="1" t="s">
        <v>27</v>
      </c>
      <c r="I667" s="1">
        <v>34</v>
      </c>
      <c r="J667" s="1">
        <v>6</v>
      </c>
      <c r="K667" s="1" t="s">
        <v>4193</v>
      </c>
      <c r="L667" s="1">
        <v>2022</v>
      </c>
      <c r="M667" s="1">
        <v>17</v>
      </c>
      <c r="N667" s="1" t="s">
        <v>4194</v>
      </c>
      <c r="O667" s="1">
        <v>6.4224600000000001</v>
      </c>
      <c r="P667" s="1">
        <v>3.41</v>
      </c>
      <c r="Q667" s="3">
        <v>2.65</v>
      </c>
      <c r="R667" s="1">
        <v>4.9790000000000001</v>
      </c>
      <c r="S667" s="1">
        <v>97.188599999999994</v>
      </c>
      <c r="T667" s="1">
        <v>4.2</v>
      </c>
    </row>
    <row r="668" spans="1:20">
      <c r="A668" s="1" t="s">
        <v>4195</v>
      </c>
      <c r="B668" s="1" t="s">
        <v>4196</v>
      </c>
      <c r="C668" s="1" t="s">
        <v>22</v>
      </c>
      <c r="D668" s="1" t="s">
        <v>4197</v>
      </c>
      <c r="E668" s="1" t="s">
        <v>4198</v>
      </c>
      <c r="F668" s="1" t="s">
        <v>4199</v>
      </c>
      <c r="G668" s="1" t="s">
        <v>35</v>
      </c>
      <c r="H668" s="1" t="s">
        <v>106</v>
      </c>
      <c r="I668" s="1">
        <v>31</v>
      </c>
      <c r="J668" s="1">
        <v>4</v>
      </c>
      <c r="K668" s="1" t="s">
        <v>4200</v>
      </c>
      <c r="L668" s="1">
        <v>2019</v>
      </c>
      <c r="M668" s="1">
        <v>17</v>
      </c>
      <c r="N668" s="1" t="s">
        <v>4201</v>
      </c>
      <c r="O668" s="1">
        <v>4.9306929999999998</v>
      </c>
      <c r="P668" s="1">
        <v>63.75</v>
      </c>
      <c r="Q668" s="3">
        <v>3.45</v>
      </c>
      <c r="R668" s="1">
        <v>0.26669999999999999</v>
      </c>
      <c r="S668" s="1">
        <v>28.137599999999999</v>
      </c>
      <c r="T668" s="1">
        <v>1.0129999999999999</v>
      </c>
    </row>
    <row r="669" spans="1:20">
      <c r="A669" s="1" t="s">
        <v>4202</v>
      </c>
      <c r="B669" s="1" t="s">
        <v>4203</v>
      </c>
      <c r="C669" s="1" t="s">
        <v>22</v>
      </c>
      <c r="D669" s="1" t="s">
        <v>4204</v>
      </c>
      <c r="E669" s="1" t="s">
        <v>4205</v>
      </c>
      <c r="F669" s="1" t="s">
        <v>4095</v>
      </c>
      <c r="G669" s="1" t="s">
        <v>26</v>
      </c>
      <c r="H669" s="1" t="s">
        <v>27</v>
      </c>
      <c r="I669" s="1">
        <v>12</v>
      </c>
      <c r="J669" s="1">
        <v>3</v>
      </c>
      <c r="K669" s="1" t="s">
        <v>22</v>
      </c>
      <c r="L669" s="1">
        <v>2022</v>
      </c>
      <c r="M669" s="1">
        <v>17</v>
      </c>
      <c r="N669" s="1" t="s">
        <v>4206</v>
      </c>
      <c r="O669" s="1">
        <v>3.3800829999999999</v>
      </c>
      <c r="P669" s="1">
        <v>6.87</v>
      </c>
      <c r="Q669" s="3">
        <v>5.03</v>
      </c>
      <c r="R669" s="1">
        <v>2.4756999999999998</v>
      </c>
      <c r="S669" s="1">
        <v>90.397599999999997</v>
      </c>
      <c r="T669" s="1">
        <v>2.7</v>
      </c>
    </row>
    <row r="670" spans="1:20">
      <c r="A670" s="1" t="s">
        <v>4207</v>
      </c>
      <c r="B670" s="1" t="s">
        <v>4208</v>
      </c>
      <c r="C670" s="1" t="s">
        <v>4209</v>
      </c>
      <c r="D670" s="1" t="s">
        <v>4210</v>
      </c>
      <c r="E670" s="1" t="s">
        <v>4211</v>
      </c>
      <c r="F670" s="1" t="s">
        <v>1240</v>
      </c>
      <c r="G670" s="1" t="s">
        <v>35</v>
      </c>
      <c r="H670" s="1" t="s">
        <v>27</v>
      </c>
      <c r="I670" s="1">
        <v>51</v>
      </c>
      <c r="J670" s="1">
        <v>13</v>
      </c>
      <c r="K670" s="1" t="s">
        <v>4212</v>
      </c>
      <c r="L670" s="1">
        <v>2022</v>
      </c>
      <c r="M670" s="1">
        <v>17</v>
      </c>
      <c r="N670" s="1" t="s">
        <v>4213</v>
      </c>
      <c r="O670" s="1">
        <v>5.0877090000000003</v>
      </c>
      <c r="P670" s="1">
        <v>6.86</v>
      </c>
      <c r="Q670" s="3">
        <v>3.34</v>
      </c>
      <c r="R670" s="1">
        <v>2.4767999999999999</v>
      </c>
      <c r="S670" s="1">
        <v>91.285600000000002</v>
      </c>
      <c r="T670" s="1">
        <v>4</v>
      </c>
    </row>
    <row r="671" spans="1:20">
      <c r="A671" s="1" t="s">
        <v>4214</v>
      </c>
      <c r="B671" s="1" t="s">
        <v>4215</v>
      </c>
      <c r="C671" s="1" t="s">
        <v>4216</v>
      </c>
      <c r="D671" s="1" t="s">
        <v>4217</v>
      </c>
      <c r="E671" s="1" t="s">
        <v>4218</v>
      </c>
      <c r="F671" s="1" t="s">
        <v>4219</v>
      </c>
      <c r="G671" s="1" t="s">
        <v>35</v>
      </c>
      <c r="H671" s="1" t="s">
        <v>27</v>
      </c>
      <c r="I671" s="1">
        <v>6</v>
      </c>
      <c r="J671" s="1">
        <v>10</v>
      </c>
      <c r="K671" s="1" t="s">
        <v>4220</v>
      </c>
      <c r="L671" s="1">
        <v>2021</v>
      </c>
      <c r="M671" s="1">
        <v>17</v>
      </c>
      <c r="N671" s="1" t="s">
        <v>4221</v>
      </c>
      <c r="O671" s="1">
        <v>9.4617570000000004</v>
      </c>
      <c r="P671" s="1">
        <v>11.69</v>
      </c>
      <c r="Q671" s="3">
        <v>1.8</v>
      </c>
      <c r="R671" s="1">
        <v>1.4537</v>
      </c>
      <c r="S671" s="1">
        <v>80.548000000000002</v>
      </c>
      <c r="T671" s="1">
        <v>4.1319999999999997</v>
      </c>
    </row>
    <row r="672" spans="1:20">
      <c r="A672" s="1" t="s">
        <v>4222</v>
      </c>
      <c r="B672" s="1" t="s">
        <v>4223</v>
      </c>
      <c r="C672" s="1" t="s">
        <v>22</v>
      </c>
      <c r="D672" s="1" t="s">
        <v>4224</v>
      </c>
      <c r="E672" s="1" t="s">
        <v>4225</v>
      </c>
      <c r="F672" s="1" t="s">
        <v>4226</v>
      </c>
      <c r="G672" s="1" t="s">
        <v>26</v>
      </c>
      <c r="H672" s="1" t="s">
        <v>27</v>
      </c>
      <c r="I672" s="1">
        <v>155</v>
      </c>
      <c r="J672" s="1" t="s">
        <v>22</v>
      </c>
      <c r="K672" s="1" t="s">
        <v>22</v>
      </c>
      <c r="L672" s="1">
        <v>2020</v>
      </c>
      <c r="M672" s="1">
        <v>17</v>
      </c>
      <c r="N672" s="1" t="s">
        <v>4227</v>
      </c>
      <c r="O672" s="1">
        <v>13.242938000000001</v>
      </c>
      <c r="P672" s="1">
        <v>15.93</v>
      </c>
      <c r="Q672" s="3">
        <v>1.28</v>
      </c>
      <c r="R672" s="1">
        <v>1.0669999999999999</v>
      </c>
      <c r="S672" s="1">
        <v>71.204300000000003</v>
      </c>
      <c r="T672" s="1">
        <v>4.2370000000000001</v>
      </c>
    </row>
    <row r="673" spans="1:20">
      <c r="A673" s="1" t="s">
        <v>4228</v>
      </c>
      <c r="B673" s="1" t="s">
        <v>4229</v>
      </c>
      <c r="C673" s="1" t="s">
        <v>22</v>
      </c>
      <c r="D673" s="1" t="s">
        <v>4230</v>
      </c>
      <c r="E673" s="1" t="s">
        <v>4231</v>
      </c>
      <c r="F673" s="1" t="s">
        <v>1573</v>
      </c>
      <c r="G673" s="1" t="s">
        <v>35</v>
      </c>
      <c r="H673" s="1" t="s">
        <v>27</v>
      </c>
      <c r="I673" s="1">
        <v>113</v>
      </c>
      <c r="J673" s="1" t="s">
        <v>22</v>
      </c>
      <c r="K673" s="1" t="s">
        <v>4232</v>
      </c>
      <c r="L673" s="1">
        <v>2020</v>
      </c>
      <c r="M673" s="1">
        <v>17</v>
      </c>
      <c r="N673" s="1" t="s">
        <v>4233</v>
      </c>
      <c r="O673" s="1">
        <v>16.192661000000001</v>
      </c>
      <c r="P673" s="1">
        <v>16.14</v>
      </c>
      <c r="Q673" s="3">
        <v>1.05</v>
      </c>
      <c r="R673" s="1">
        <v>1.0531999999999999</v>
      </c>
      <c r="S673" s="1">
        <v>70.795299999999997</v>
      </c>
      <c r="T673" s="1">
        <v>5.8760000000000003</v>
      </c>
    </row>
    <row r="674" spans="1:20">
      <c r="A674" s="1" t="s">
        <v>4234</v>
      </c>
      <c r="B674" s="1" t="s">
        <v>4235</v>
      </c>
      <c r="C674" s="1" t="s">
        <v>22</v>
      </c>
      <c r="D674" s="1" t="s">
        <v>4236</v>
      </c>
      <c r="E674" s="1" t="s">
        <v>4237</v>
      </c>
      <c r="F674" s="1" t="s">
        <v>846</v>
      </c>
      <c r="G674" s="1" t="s">
        <v>35</v>
      </c>
      <c r="H674" s="1" t="s">
        <v>27</v>
      </c>
      <c r="I674" s="1">
        <v>335</v>
      </c>
      <c r="J674" s="1" t="s">
        <v>22</v>
      </c>
      <c r="K674" s="1" t="s">
        <v>22</v>
      </c>
      <c r="L674" s="1">
        <v>2021</v>
      </c>
      <c r="M674" s="1">
        <v>17</v>
      </c>
      <c r="N674" s="1" t="s">
        <v>4238</v>
      </c>
      <c r="O674" s="1">
        <v>22.18835</v>
      </c>
      <c r="P674" s="1">
        <v>11.69</v>
      </c>
      <c r="Q674" s="3">
        <v>0.77</v>
      </c>
      <c r="R674" s="1">
        <v>1.4537</v>
      </c>
      <c r="S674" s="1">
        <v>80.548000000000002</v>
      </c>
      <c r="T674" s="1">
        <v>9.2210000000000001</v>
      </c>
    </row>
    <row r="675" spans="1:20">
      <c r="A675" s="1" t="s">
        <v>4239</v>
      </c>
      <c r="B675" s="1" t="s">
        <v>4240</v>
      </c>
      <c r="C675" s="1" t="s">
        <v>22</v>
      </c>
      <c r="D675" s="1" t="s">
        <v>4241</v>
      </c>
      <c r="E675" s="1" t="s">
        <v>4242</v>
      </c>
      <c r="F675" s="1" t="s">
        <v>25</v>
      </c>
      <c r="G675" s="1" t="s">
        <v>26</v>
      </c>
      <c r="H675" s="1" t="s">
        <v>27</v>
      </c>
      <c r="I675" s="1">
        <v>8</v>
      </c>
      <c r="J675" s="1" t="s">
        <v>22</v>
      </c>
      <c r="K675" s="1" t="s">
        <v>4243</v>
      </c>
      <c r="L675" s="1">
        <v>2020</v>
      </c>
      <c r="M675" s="1">
        <v>17</v>
      </c>
      <c r="N675" s="1" t="s">
        <v>4244</v>
      </c>
      <c r="O675" s="1">
        <v>12.364046999999999</v>
      </c>
      <c r="P675" s="1">
        <v>15.93</v>
      </c>
      <c r="Q675" s="3">
        <v>1.37</v>
      </c>
      <c r="R675" s="1">
        <v>1.0669999999999999</v>
      </c>
      <c r="S675" s="1">
        <v>71.204300000000003</v>
      </c>
      <c r="T675" s="1">
        <v>3.367</v>
      </c>
    </row>
    <row r="676" spans="1:20">
      <c r="A676" s="1" t="s">
        <v>4245</v>
      </c>
      <c r="B676" s="1" t="s">
        <v>4246</v>
      </c>
      <c r="C676" s="1" t="s">
        <v>22</v>
      </c>
      <c r="D676" s="1" t="s">
        <v>4247</v>
      </c>
      <c r="E676" s="1" t="s">
        <v>4248</v>
      </c>
      <c r="F676" s="1" t="s">
        <v>1970</v>
      </c>
      <c r="G676" s="1" t="s">
        <v>49</v>
      </c>
      <c r="H676" s="1" t="s">
        <v>27</v>
      </c>
      <c r="I676" s="1">
        <v>22</v>
      </c>
      <c r="J676" s="1">
        <v>6</v>
      </c>
      <c r="K676" s="1" t="s">
        <v>4249</v>
      </c>
      <c r="L676" s="1">
        <v>2017</v>
      </c>
      <c r="M676" s="1">
        <v>17</v>
      </c>
      <c r="N676" s="1" t="s">
        <v>4250</v>
      </c>
      <c r="O676" s="1">
        <v>9.4242419999999996</v>
      </c>
      <c r="P676" s="1">
        <v>24.11</v>
      </c>
      <c r="Q676" s="3">
        <v>1.8</v>
      </c>
      <c r="R676" s="1">
        <v>0.70499999999999996</v>
      </c>
      <c r="S676" s="1">
        <v>67.362799999999993</v>
      </c>
      <c r="T676" s="1">
        <v>2.4969999999999999</v>
      </c>
    </row>
    <row r="677" spans="1:20">
      <c r="A677" s="1" t="s">
        <v>4251</v>
      </c>
      <c r="B677" s="1" t="s">
        <v>4252</v>
      </c>
      <c r="C677" s="1" t="s">
        <v>22</v>
      </c>
      <c r="D677" s="1" t="s">
        <v>4253</v>
      </c>
      <c r="E677" s="1" t="s">
        <v>4254</v>
      </c>
      <c r="F677" s="1" t="s">
        <v>4255</v>
      </c>
      <c r="G677" s="1" t="s">
        <v>26</v>
      </c>
      <c r="H677" s="1" t="s">
        <v>27</v>
      </c>
      <c r="I677" s="1">
        <v>70</v>
      </c>
      <c r="J677" s="1">
        <v>3</v>
      </c>
      <c r="K677" s="1" t="s">
        <v>4256</v>
      </c>
      <c r="L677" s="1">
        <v>2021</v>
      </c>
      <c r="M677" s="1">
        <v>16</v>
      </c>
      <c r="N677" s="1" t="s">
        <v>4257</v>
      </c>
      <c r="O677" s="1">
        <v>14.289773</v>
      </c>
      <c r="P677" s="1">
        <v>12</v>
      </c>
      <c r="Q677" s="3">
        <v>1.1200000000000001</v>
      </c>
      <c r="R677" s="1">
        <v>1.3331999999999999</v>
      </c>
      <c r="S677" s="1">
        <v>77.204700000000003</v>
      </c>
      <c r="T677" s="1">
        <v>5.883</v>
      </c>
    </row>
    <row r="678" spans="1:20">
      <c r="A678" s="1" t="s">
        <v>4258</v>
      </c>
      <c r="B678" s="1" t="s">
        <v>4259</v>
      </c>
      <c r="C678" s="1" t="s">
        <v>22</v>
      </c>
      <c r="D678" s="1" t="s">
        <v>4260</v>
      </c>
      <c r="E678" s="1" t="s">
        <v>4261</v>
      </c>
      <c r="F678" s="1" t="s">
        <v>4262</v>
      </c>
      <c r="G678" s="1" t="s">
        <v>541</v>
      </c>
      <c r="H678" s="1" t="s">
        <v>27</v>
      </c>
      <c r="I678" s="1">
        <v>45</v>
      </c>
      <c r="J678" s="1" t="s">
        <v>22</v>
      </c>
      <c r="K678" s="1" t="s">
        <v>4263</v>
      </c>
      <c r="L678" s="1">
        <v>2020</v>
      </c>
      <c r="M678" s="1">
        <v>16</v>
      </c>
      <c r="N678" s="1" t="s">
        <v>4264</v>
      </c>
      <c r="O678" s="1">
        <v>24.090278000000001</v>
      </c>
      <c r="P678" s="1">
        <v>13.73</v>
      </c>
      <c r="Q678" s="3">
        <v>0.66</v>
      </c>
      <c r="R678" s="1">
        <v>1.165</v>
      </c>
      <c r="S678" s="1">
        <v>75.817499999999995</v>
      </c>
      <c r="T678" s="1">
        <v>5.9589999999999996</v>
      </c>
    </row>
    <row r="679" spans="1:20">
      <c r="A679" s="1" t="s">
        <v>4265</v>
      </c>
      <c r="B679" s="1" t="s">
        <v>4266</v>
      </c>
      <c r="C679" s="1" t="s">
        <v>22</v>
      </c>
      <c r="D679" s="1" t="s">
        <v>4267</v>
      </c>
      <c r="E679" s="1" t="s">
        <v>4268</v>
      </c>
      <c r="F679" s="1" t="s">
        <v>2785</v>
      </c>
      <c r="G679" s="1" t="s">
        <v>26</v>
      </c>
      <c r="H679" s="1" t="s">
        <v>27</v>
      </c>
      <c r="I679" s="1">
        <v>11</v>
      </c>
      <c r="J679" s="1">
        <v>2</v>
      </c>
      <c r="K679" s="1" t="s">
        <v>22</v>
      </c>
      <c r="L679" s="1">
        <v>2023</v>
      </c>
      <c r="M679" s="1">
        <v>16</v>
      </c>
      <c r="N679" s="1" t="s">
        <v>4269</v>
      </c>
      <c r="O679" s="1">
        <v>3.3898860000000002</v>
      </c>
      <c r="P679" s="1">
        <v>2.4700000000000002</v>
      </c>
      <c r="Q679" s="3">
        <v>4.72</v>
      </c>
      <c r="R679" s="1">
        <v>6.4657</v>
      </c>
      <c r="S679" s="1">
        <v>98.012600000000006</v>
      </c>
      <c r="T679" s="1">
        <v>7.4</v>
      </c>
    </row>
    <row r="680" spans="1:20">
      <c r="A680" s="1" t="s">
        <v>4270</v>
      </c>
      <c r="B680" s="1" t="s">
        <v>4271</v>
      </c>
      <c r="C680" s="1" t="s">
        <v>22</v>
      </c>
      <c r="D680" s="1" t="s">
        <v>4272</v>
      </c>
      <c r="E680" s="1" t="s">
        <v>4273</v>
      </c>
      <c r="F680" s="1" t="s">
        <v>4274</v>
      </c>
      <c r="G680" s="1" t="s">
        <v>89</v>
      </c>
      <c r="H680" s="1" t="s">
        <v>27</v>
      </c>
      <c r="I680" s="1">
        <v>2</v>
      </c>
      <c r="J680" s="1">
        <v>12</v>
      </c>
      <c r="K680" s="1" t="s">
        <v>4275</v>
      </c>
      <c r="L680" s="1">
        <v>2019</v>
      </c>
      <c r="M680" s="1">
        <v>16</v>
      </c>
      <c r="N680" s="1" t="s">
        <v>4276</v>
      </c>
      <c r="O680" s="1">
        <v>29.035572999999999</v>
      </c>
      <c r="P680" s="1">
        <v>25.14</v>
      </c>
      <c r="Q680" s="3">
        <v>0.55000000000000004</v>
      </c>
      <c r="R680" s="1">
        <v>0.63629999999999998</v>
      </c>
      <c r="S680" s="1">
        <v>55.023400000000002</v>
      </c>
      <c r="T680" s="1">
        <v>4.4729999999999999</v>
      </c>
    </row>
    <row r="681" spans="1:20">
      <c r="A681" s="1" t="s">
        <v>4277</v>
      </c>
      <c r="B681" s="1" t="s">
        <v>4278</v>
      </c>
      <c r="C681" s="1" t="s">
        <v>22</v>
      </c>
      <c r="D681" s="1" t="s">
        <v>4279</v>
      </c>
      <c r="E681" s="1" t="s">
        <v>4280</v>
      </c>
      <c r="F681" s="1" t="s">
        <v>1002</v>
      </c>
      <c r="G681" s="1" t="s">
        <v>105</v>
      </c>
      <c r="H681" s="1" t="s">
        <v>106</v>
      </c>
      <c r="I681" s="1">
        <v>13</v>
      </c>
      <c r="J681" s="1">
        <v>2</v>
      </c>
      <c r="K681" s="1" t="s">
        <v>22</v>
      </c>
      <c r="L681" s="1">
        <v>2021</v>
      </c>
      <c r="M681" s="1">
        <v>16</v>
      </c>
      <c r="N681" s="1" t="s">
        <v>4281</v>
      </c>
      <c r="O681" s="1">
        <v>16.851364</v>
      </c>
      <c r="P681" s="1">
        <v>30.18</v>
      </c>
      <c r="Q681" s="3">
        <v>0.95</v>
      </c>
      <c r="R681" s="1">
        <v>0.53010000000000002</v>
      </c>
      <c r="S681" s="1">
        <v>48.0809</v>
      </c>
      <c r="T681" s="1">
        <v>3.8889999999999998</v>
      </c>
    </row>
    <row r="682" spans="1:20">
      <c r="A682" s="1" t="s">
        <v>4282</v>
      </c>
      <c r="B682" s="1" t="s">
        <v>4283</v>
      </c>
      <c r="C682" s="1" t="s">
        <v>4284</v>
      </c>
      <c r="D682" s="1" t="s">
        <v>4285</v>
      </c>
      <c r="E682" s="1" t="s">
        <v>4286</v>
      </c>
      <c r="F682" s="1" t="s">
        <v>2902</v>
      </c>
      <c r="G682" s="1" t="s">
        <v>35</v>
      </c>
      <c r="H682" s="1" t="s">
        <v>27</v>
      </c>
      <c r="I682" s="1">
        <v>9</v>
      </c>
      <c r="J682" s="1">
        <v>10</v>
      </c>
      <c r="K682" s="1" t="s">
        <v>22</v>
      </c>
      <c r="L682" s="1">
        <v>2017</v>
      </c>
      <c r="M682" s="1">
        <v>16</v>
      </c>
      <c r="N682" s="1" t="s">
        <v>4287</v>
      </c>
      <c r="O682" s="1">
        <v>21.380434999999999</v>
      </c>
      <c r="P682" s="1">
        <v>24.63</v>
      </c>
      <c r="Q682" s="3">
        <v>0.75</v>
      </c>
      <c r="R682" s="1">
        <v>0.64970000000000006</v>
      </c>
      <c r="S682" s="1">
        <v>54.274700000000003</v>
      </c>
      <c r="T682" s="1">
        <v>2.9350000000000001</v>
      </c>
    </row>
    <row r="683" spans="1:20">
      <c r="A683" s="1" t="s">
        <v>4288</v>
      </c>
      <c r="B683" s="1" t="s">
        <v>4289</v>
      </c>
      <c r="C683" s="1" t="s">
        <v>22</v>
      </c>
      <c r="D683" s="1" t="s">
        <v>4290</v>
      </c>
      <c r="E683" s="1" t="s">
        <v>4291</v>
      </c>
      <c r="F683" s="1" t="s">
        <v>1977</v>
      </c>
      <c r="G683" s="1" t="s">
        <v>26</v>
      </c>
      <c r="H683" s="1" t="s">
        <v>27</v>
      </c>
      <c r="I683" s="1">
        <v>15</v>
      </c>
      <c r="J683" s="1">
        <v>1</v>
      </c>
      <c r="K683" s="1" t="s">
        <v>22</v>
      </c>
      <c r="L683" s="1">
        <v>2022</v>
      </c>
      <c r="M683" s="1">
        <v>16</v>
      </c>
      <c r="N683" s="1" t="s">
        <v>4292</v>
      </c>
      <c r="O683" s="1">
        <v>4.2176450000000001</v>
      </c>
      <c r="P683" s="1">
        <v>6.87</v>
      </c>
      <c r="Q683" s="3">
        <v>3.79</v>
      </c>
      <c r="R683" s="1">
        <v>2.3300999999999998</v>
      </c>
      <c r="S683" s="1">
        <v>89.397900000000007</v>
      </c>
      <c r="T683" s="1">
        <v>3.2</v>
      </c>
    </row>
    <row r="684" spans="1:20">
      <c r="A684" s="1" t="s">
        <v>4293</v>
      </c>
      <c r="B684" s="1" t="s">
        <v>4294</v>
      </c>
      <c r="C684" s="1" t="s">
        <v>22</v>
      </c>
      <c r="D684" s="1" t="s">
        <v>4295</v>
      </c>
      <c r="E684" s="1" t="s">
        <v>4296</v>
      </c>
      <c r="F684" s="1" t="s">
        <v>118</v>
      </c>
      <c r="G684" s="1" t="s">
        <v>26</v>
      </c>
      <c r="H684" s="1" t="s">
        <v>27</v>
      </c>
      <c r="I684" s="1">
        <v>450</v>
      </c>
      <c r="J684" s="1" t="s">
        <v>22</v>
      </c>
      <c r="K684" s="1" t="s">
        <v>22</v>
      </c>
      <c r="L684" s="1">
        <v>2022</v>
      </c>
      <c r="M684" s="1">
        <v>16</v>
      </c>
      <c r="N684" s="1" t="s">
        <v>4297</v>
      </c>
      <c r="O684" s="1">
        <v>20.309939</v>
      </c>
      <c r="P684" s="1">
        <v>6.87</v>
      </c>
      <c r="Q684" s="3">
        <v>0.79</v>
      </c>
      <c r="R684" s="1">
        <v>2.3300999999999998</v>
      </c>
      <c r="S684" s="1">
        <v>89.397900000000007</v>
      </c>
      <c r="T684" s="1">
        <v>15.1</v>
      </c>
    </row>
    <row r="685" spans="1:20">
      <c r="A685" s="1" t="s">
        <v>4298</v>
      </c>
      <c r="B685" s="1" t="s">
        <v>4299</v>
      </c>
      <c r="C685" s="1" t="s">
        <v>22</v>
      </c>
      <c r="D685" s="1" t="s">
        <v>4300</v>
      </c>
      <c r="E685" s="1" t="s">
        <v>4301</v>
      </c>
      <c r="F685" s="1" t="s">
        <v>2197</v>
      </c>
      <c r="G685" s="1" t="s">
        <v>26</v>
      </c>
      <c r="H685" s="1" t="s">
        <v>27</v>
      </c>
      <c r="I685" s="1">
        <v>89</v>
      </c>
      <c r="J685" s="1" t="s">
        <v>22</v>
      </c>
      <c r="K685" s="1" t="s">
        <v>4302</v>
      </c>
      <c r="L685" s="1">
        <v>2021</v>
      </c>
      <c r="M685" s="1">
        <v>16</v>
      </c>
      <c r="N685" s="1" t="s">
        <v>4303</v>
      </c>
      <c r="O685" s="1">
        <v>13.372215000000001</v>
      </c>
      <c r="P685" s="1">
        <v>12</v>
      </c>
      <c r="Q685" s="3">
        <v>1.2</v>
      </c>
      <c r="R685" s="1">
        <v>1.3331999999999999</v>
      </c>
      <c r="S685" s="1">
        <v>77.204700000000003</v>
      </c>
      <c r="T685" s="1">
        <v>5.3360000000000003</v>
      </c>
    </row>
    <row r="686" spans="1:20">
      <c r="A686" s="1" t="s">
        <v>4304</v>
      </c>
      <c r="B686" s="1" t="s">
        <v>4305</v>
      </c>
      <c r="C686" s="1" t="s">
        <v>22</v>
      </c>
      <c r="D686" s="1" t="s">
        <v>4306</v>
      </c>
      <c r="E686" s="1" t="s">
        <v>4307</v>
      </c>
      <c r="F686" s="1" t="s">
        <v>424</v>
      </c>
      <c r="G686" s="1" t="s">
        <v>35</v>
      </c>
      <c r="H686" s="1" t="s">
        <v>27</v>
      </c>
      <c r="I686" s="1">
        <v>9</v>
      </c>
      <c r="J686" s="1">
        <v>47</v>
      </c>
      <c r="K686" s="1" t="s">
        <v>4308</v>
      </c>
      <c r="L686" s="1">
        <v>2021</v>
      </c>
      <c r="M686" s="1">
        <v>16</v>
      </c>
      <c r="N686" s="1" t="s">
        <v>4309</v>
      </c>
      <c r="O686" s="1">
        <v>19.704789999999999</v>
      </c>
      <c r="P686" s="1">
        <v>11.69</v>
      </c>
      <c r="Q686" s="3">
        <v>0.81</v>
      </c>
      <c r="R686" s="1">
        <v>1.3682000000000001</v>
      </c>
      <c r="S686" s="1">
        <v>78.843900000000005</v>
      </c>
      <c r="T686" s="1">
        <v>9.2240000000000002</v>
      </c>
    </row>
    <row r="687" spans="1:20">
      <c r="A687" s="1" t="s">
        <v>4310</v>
      </c>
      <c r="B687" s="1" t="s">
        <v>4311</v>
      </c>
      <c r="C687" s="1" t="s">
        <v>22</v>
      </c>
      <c r="D687" s="1" t="s">
        <v>4312</v>
      </c>
      <c r="E687" s="1" t="s">
        <v>4313</v>
      </c>
      <c r="F687" s="1" t="s">
        <v>4314</v>
      </c>
      <c r="G687" s="1" t="s">
        <v>89</v>
      </c>
      <c r="H687" s="1" t="s">
        <v>27</v>
      </c>
      <c r="I687" s="1">
        <v>19</v>
      </c>
      <c r="J687" s="1" t="s">
        <v>22</v>
      </c>
      <c r="K687" s="1" t="s">
        <v>22</v>
      </c>
      <c r="L687" s="1">
        <v>2022</v>
      </c>
      <c r="M687" s="1">
        <v>16</v>
      </c>
      <c r="N687" s="1" t="s">
        <v>4315</v>
      </c>
      <c r="O687" s="1">
        <v>9.5868260000000003</v>
      </c>
      <c r="P687" s="1">
        <v>8.83</v>
      </c>
      <c r="Q687" s="3">
        <v>1.67</v>
      </c>
      <c r="R687" s="1">
        <v>1.8127</v>
      </c>
      <c r="S687" s="1">
        <v>85.260400000000004</v>
      </c>
      <c r="T687" s="1">
        <v>7.8</v>
      </c>
    </row>
    <row r="688" spans="1:20">
      <c r="A688" s="1" t="s">
        <v>4316</v>
      </c>
      <c r="B688" s="1" t="s">
        <v>4317</v>
      </c>
      <c r="C688" s="1" t="s">
        <v>22</v>
      </c>
      <c r="D688" s="1" t="s">
        <v>4318</v>
      </c>
      <c r="E688" s="1" t="s">
        <v>4319</v>
      </c>
      <c r="F688" s="1" t="s">
        <v>506</v>
      </c>
      <c r="G688" s="1" t="s">
        <v>26</v>
      </c>
      <c r="H688" s="1" t="s">
        <v>27</v>
      </c>
      <c r="I688" s="1">
        <v>44</v>
      </c>
      <c r="J688" s="1">
        <v>59</v>
      </c>
      <c r="K688" s="1" t="s">
        <v>4320</v>
      </c>
      <c r="L688" s="1">
        <v>2019</v>
      </c>
      <c r="M688" s="1">
        <v>16</v>
      </c>
      <c r="N688" s="1" t="s">
        <v>4321</v>
      </c>
      <c r="O688" s="1">
        <v>26.433451999999999</v>
      </c>
      <c r="P688" s="1">
        <v>18.559999999999999</v>
      </c>
      <c r="Q688" s="3">
        <v>0.61</v>
      </c>
      <c r="R688" s="1">
        <v>0.86219999999999997</v>
      </c>
      <c r="S688" s="1">
        <v>64.201599999999999</v>
      </c>
      <c r="T688" s="1">
        <v>4.9390000000000001</v>
      </c>
    </row>
    <row r="689" spans="1:20">
      <c r="A689" s="1" t="s">
        <v>4322</v>
      </c>
      <c r="B689" s="1" t="s">
        <v>4323</v>
      </c>
      <c r="C689" s="1" t="s">
        <v>22</v>
      </c>
      <c r="D689" s="1" t="s">
        <v>4324</v>
      </c>
      <c r="E689" s="1" t="s">
        <v>4325</v>
      </c>
      <c r="F689" s="1" t="s">
        <v>2486</v>
      </c>
      <c r="G689" s="1" t="s">
        <v>89</v>
      </c>
      <c r="H689" s="1" t="s">
        <v>27</v>
      </c>
      <c r="I689" s="1">
        <v>27</v>
      </c>
      <c r="J689" s="1">
        <v>3</v>
      </c>
      <c r="K689" s="1" t="s">
        <v>4326</v>
      </c>
      <c r="L689" s="1">
        <v>2016</v>
      </c>
      <c r="M689" s="1">
        <v>16</v>
      </c>
      <c r="N689" s="1" t="s">
        <v>4327</v>
      </c>
      <c r="O689" s="1">
        <v>14.039564</v>
      </c>
      <c r="P689" s="1">
        <v>33.61</v>
      </c>
      <c r="Q689" s="3">
        <v>1.1399999999999999</v>
      </c>
      <c r="R689" s="1">
        <v>0.47599999999999998</v>
      </c>
      <c r="S689" s="1">
        <v>48.4649</v>
      </c>
      <c r="T689" s="1">
        <v>2.0190000000000001</v>
      </c>
    </row>
    <row r="690" spans="1:20">
      <c r="A690" s="1" t="s">
        <v>4328</v>
      </c>
      <c r="B690" s="1" t="s">
        <v>4329</v>
      </c>
      <c r="C690" s="1" t="s">
        <v>4330</v>
      </c>
      <c r="D690" s="1" t="s">
        <v>4331</v>
      </c>
      <c r="E690" s="1" t="s">
        <v>4332</v>
      </c>
      <c r="F690" s="1" t="s">
        <v>263</v>
      </c>
      <c r="G690" s="1" t="s">
        <v>26</v>
      </c>
      <c r="H690" s="1" t="s">
        <v>27</v>
      </c>
      <c r="I690" s="1">
        <v>438</v>
      </c>
      <c r="J690" s="1" t="s">
        <v>22</v>
      </c>
      <c r="K690" s="1" t="s">
        <v>22</v>
      </c>
      <c r="L690" s="1">
        <v>2022</v>
      </c>
      <c r="M690" s="1">
        <v>16</v>
      </c>
      <c r="N690" s="1" t="s">
        <v>4333</v>
      </c>
      <c r="O690" s="1">
        <v>16.186626</v>
      </c>
      <c r="P690" s="1">
        <v>6.87</v>
      </c>
      <c r="Q690" s="3">
        <v>0.99</v>
      </c>
      <c r="R690" s="1">
        <v>2.3300999999999998</v>
      </c>
      <c r="S690" s="1">
        <v>89.397900000000007</v>
      </c>
      <c r="T690" s="1">
        <v>13.6</v>
      </c>
    </row>
    <row r="691" spans="1:20">
      <c r="A691" s="1" t="s">
        <v>4334</v>
      </c>
      <c r="B691" s="1" t="s">
        <v>4335</v>
      </c>
      <c r="C691" s="1" t="s">
        <v>22</v>
      </c>
      <c r="D691" s="1" t="s">
        <v>4336</v>
      </c>
      <c r="E691" s="1" t="s">
        <v>4337</v>
      </c>
      <c r="F691" s="1" t="s">
        <v>1818</v>
      </c>
      <c r="G691" s="1" t="s">
        <v>26</v>
      </c>
      <c r="H691" s="1" t="s">
        <v>27</v>
      </c>
      <c r="I691" s="1">
        <v>65</v>
      </c>
      <c r="J691" s="1" t="s">
        <v>22</v>
      </c>
      <c r="K691" s="1" t="s">
        <v>22</v>
      </c>
      <c r="L691" s="1">
        <v>2021</v>
      </c>
      <c r="M691" s="1">
        <v>16</v>
      </c>
      <c r="N691" s="1" t="s">
        <v>4338</v>
      </c>
      <c r="O691" s="1">
        <v>27.770011</v>
      </c>
      <c r="P691" s="1">
        <v>12</v>
      </c>
      <c r="Q691" s="3">
        <v>0.57999999999999996</v>
      </c>
      <c r="R691" s="1">
        <v>1.3331999999999999</v>
      </c>
      <c r="S691" s="1">
        <v>77.204700000000003</v>
      </c>
      <c r="T691" s="1">
        <v>10.696</v>
      </c>
    </row>
    <row r="692" spans="1:20">
      <c r="A692" s="1" t="s">
        <v>4339</v>
      </c>
      <c r="B692" s="1" t="s">
        <v>4340</v>
      </c>
      <c r="C692" s="1" t="s">
        <v>22</v>
      </c>
      <c r="D692" s="1" t="s">
        <v>4341</v>
      </c>
      <c r="E692" s="1" t="s">
        <v>4342</v>
      </c>
      <c r="F692" s="1" t="s">
        <v>4343</v>
      </c>
      <c r="G692" s="1" t="s">
        <v>89</v>
      </c>
      <c r="H692" s="1" t="s">
        <v>27</v>
      </c>
      <c r="I692" s="1">
        <v>200</v>
      </c>
      <c r="J692" s="1" t="s">
        <v>22</v>
      </c>
      <c r="K692" s="1" t="s">
        <v>22</v>
      </c>
      <c r="L692" s="1">
        <v>2022</v>
      </c>
      <c r="M692" s="1">
        <v>16</v>
      </c>
      <c r="N692" s="1" t="s">
        <v>4344</v>
      </c>
      <c r="O692" s="1">
        <v>11.664234</v>
      </c>
      <c r="P692" s="1">
        <v>8.83</v>
      </c>
      <c r="Q692" s="3">
        <v>1.37</v>
      </c>
      <c r="R692" s="1">
        <v>1.8127</v>
      </c>
      <c r="S692" s="1">
        <v>85.260400000000004</v>
      </c>
      <c r="T692" s="1">
        <v>8.3000000000000007</v>
      </c>
    </row>
    <row r="693" spans="1:20">
      <c r="A693" s="1" t="s">
        <v>4345</v>
      </c>
      <c r="B693" s="1" t="s">
        <v>4346</v>
      </c>
      <c r="C693" s="1" t="s">
        <v>22</v>
      </c>
      <c r="D693" s="1" t="s">
        <v>4347</v>
      </c>
      <c r="E693" s="1" t="s">
        <v>4348</v>
      </c>
      <c r="F693" s="1" t="s">
        <v>96</v>
      </c>
      <c r="G693" s="1" t="s">
        <v>26</v>
      </c>
      <c r="H693" s="1" t="s">
        <v>27</v>
      </c>
      <c r="I693" s="1">
        <v>20</v>
      </c>
      <c r="J693" s="1">
        <v>19</v>
      </c>
      <c r="K693" s="1" t="s">
        <v>4349</v>
      </c>
      <c r="L693" s="1">
        <v>2020</v>
      </c>
      <c r="M693" s="1">
        <v>16</v>
      </c>
      <c r="N693" s="1" t="s">
        <v>4350</v>
      </c>
      <c r="O693" s="1">
        <v>14.957433</v>
      </c>
      <c r="P693" s="1">
        <v>15.93</v>
      </c>
      <c r="Q693" s="3">
        <v>1.07</v>
      </c>
      <c r="R693" s="1">
        <v>1.0043</v>
      </c>
      <c r="S693" s="1">
        <v>69.291600000000003</v>
      </c>
      <c r="T693" s="1">
        <v>3.3010000000000002</v>
      </c>
    </row>
    <row r="694" spans="1:20">
      <c r="A694" s="1" t="s">
        <v>4351</v>
      </c>
      <c r="B694" s="1" t="s">
        <v>4352</v>
      </c>
      <c r="C694" s="1" t="s">
        <v>22</v>
      </c>
      <c r="D694" s="1" t="s">
        <v>4353</v>
      </c>
      <c r="E694" s="1" t="s">
        <v>4354</v>
      </c>
      <c r="F694" s="1" t="s">
        <v>455</v>
      </c>
      <c r="G694" s="1" t="s">
        <v>49</v>
      </c>
      <c r="H694" s="1" t="s">
        <v>27</v>
      </c>
      <c r="I694" s="1">
        <v>58</v>
      </c>
      <c r="J694" s="1">
        <v>9</v>
      </c>
      <c r="K694" s="1" t="s">
        <v>4355</v>
      </c>
      <c r="L694" s="1">
        <v>2020</v>
      </c>
      <c r="M694" s="1">
        <v>16</v>
      </c>
      <c r="N694" s="1" t="s">
        <v>4356</v>
      </c>
      <c r="O694" s="1">
        <v>47.736842000000003</v>
      </c>
      <c r="P694" s="1">
        <v>17.03</v>
      </c>
      <c r="Q694" s="3">
        <v>0.34</v>
      </c>
      <c r="R694" s="1">
        <v>0.93969999999999998</v>
      </c>
      <c r="S694" s="1">
        <v>72.130099999999999</v>
      </c>
      <c r="T694" s="1">
        <v>9.6189999999999998</v>
      </c>
    </row>
    <row r="695" spans="1:20">
      <c r="A695" s="1" t="s">
        <v>4357</v>
      </c>
      <c r="B695" s="1" t="s">
        <v>4358</v>
      </c>
      <c r="C695" s="1" t="s">
        <v>22</v>
      </c>
      <c r="D695" s="1" t="s">
        <v>4359</v>
      </c>
      <c r="E695" s="1" t="s">
        <v>4360</v>
      </c>
      <c r="F695" s="1" t="s">
        <v>2159</v>
      </c>
      <c r="G695" s="1" t="s">
        <v>26</v>
      </c>
      <c r="H695" s="1" t="s">
        <v>27</v>
      </c>
      <c r="I695" s="1">
        <v>97</v>
      </c>
      <c r="J695" s="1" t="s">
        <v>22</v>
      </c>
      <c r="K695" s="1" t="s">
        <v>22</v>
      </c>
      <c r="L695" s="1">
        <v>2022</v>
      </c>
      <c r="M695" s="1">
        <v>16</v>
      </c>
      <c r="N695" s="1" t="s">
        <v>4361</v>
      </c>
      <c r="O695" s="1">
        <v>7.202216</v>
      </c>
      <c r="P695" s="1">
        <v>6.87</v>
      </c>
      <c r="Q695" s="3">
        <v>2.2200000000000002</v>
      </c>
      <c r="R695" s="1">
        <v>2.3300999999999998</v>
      </c>
      <c r="S695" s="1">
        <v>89.397900000000007</v>
      </c>
      <c r="T695" s="1">
        <v>5.3</v>
      </c>
    </row>
    <row r="696" spans="1:20">
      <c r="A696" s="1" t="s">
        <v>4362</v>
      </c>
      <c r="B696" s="1" t="s">
        <v>4363</v>
      </c>
      <c r="C696" s="1" t="s">
        <v>22</v>
      </c>
      <c r="D696" s="1" t="s">
        <v>4364</v>
      </c>
      <c r="E696" s="1" t="s">
        <v>4365</v>
      </c>
      <c r="F696" s="1" t="s">
        <v>1056</v>
      </c>
      <c r="G696" s="1" t="s">
        <v>89</v>
      </c>
      <c r="H696" s="1" t="s">
        <v>27</v>
      </c>
      <c r="I696" s="1">
        <v>868</v>
      </c>
      <c r="J696" s="1" t="s">
        <v>22</v>
      </c>
      <c r="K696" s="1" t="s">
        <v>22</v>
      </c>
      <c r="L696" s="1">
        <v>2021</v>
      </c>
      <c r="M696" s="1">
        <v>16</v>
      </c>
      <c r="N696" s="1" t="s">
        <v>4366</v>
      </c>
      <c r="O696" s="1">
        <v>15.576480999999999</v>
      </c>
      <c r="P696" s="1">
        <v>15.04</v>
      </c>
      <c r="Q696" s="3">
        <v>1.03</v>
      </c>
      <c r="R696" s="1">
        <v>1.0642</v>
      </c>
      <c r="S696" s="1">
        <v>70.572199999999995</v>
      </c>
      <c r="T696" s="1">
        <v>6.3710000000000004</v>
      </c>
    </row>
    <row r="697" spans="1:20">
      <c r="A697" s="1" t="s">
        <v>4367</v>
      </c>
      <c r="B697" s="1" t="s">
        <v>4368</v>
      </c>
      <c r="C697" s="1" t="s">
        <v>22</v>
      </c>
      <c r="D697" s="1" t="s">
        <v>4369</v>
      </c>
      <c r="E697" s="1" t="s">
        <v>4370</v>
      </c>
      <c r="F697" s="1" t="s">
        <v>3356</v>
      </c>
      <c r="G697" s="1" t="s">
        <v>89</v>
      </c>
      <c r="H697" s="1" t="s">
        <v>27</v>
      </c>
      <c r="I697" s="1">
        <v>257</v>
      </c>
      <c r="J697" s="1" t="s">
        <v>22</v>
      </c>
      <c r="K697" s="1" t="s">
        <v>22</v>
      </c>
      <c r="L697" s="1">
        <v>2019</v>
      </c>
      <c r="M697" s="1">
        <v>16</v>
      </c>
      <c r="N697" s="1" t="s">
        <v>4371</v>
      </c>
      <c r="O697" s="1">
        <v>14.581908</v>
      </c>
      <c r="P697" s="1">
        <v>25.14</v>
      </c>
      <c r="Q697" s="3">
        <v>1.1000000000000001</v>
      </c>
      <c r="R697" s="1">
        <v>0.63629999999999998</v>
      </c>
      <c r="S697" s="1">
        <v>55.023400000000002</v>
      </c>
      <c r="T697" s="1">
        <v>3.2040000000000002</v>
      </c>
    </row>
    <row r="698" spans="1:20">
      <c r="A698" s="1" t="s">
        <v>4372</v>
      </c>
      <c r="B698" s="1" t="s">
        <v>4373</v>
      </c>
      <c r="C698" s="1" t="s">
        <v>4374</v>
      </c>
      <c r="D698" s="1" t="s">
        <v>4375</v>
      </c>
      <c r="E698" s="1" t="s">
        <v>4376</v>
      </c>
      <c r="F698" s="1" t="s">
        <v>2013</v>
      </c>
      <c r="G698" s="1" t="s">
        <v>35</v>
      </c>
      <c r="H698" s="1" t="s">
        <v>27</v>
      </c>
      <c r="I698" s="1">
        <v>85</v>
      </c>
      <c r="J698" s="1">
        <v>5</v>
      </c>
      <c r="K698" s="1" t="s">
        <v>4377</v>
      </c>
      <c r="L698" s="1">
        <v>2020</v>
      </c>
      <c r="M698" s="1">
        <v>16</v>
      </c>
      <c r="N698" s="1" t="s">
        <v>4378</v>
      </c>
      <c r="O698" s="1">
        <v>12.954060999999999</v>
      </c>
      <c r="P698" s="1">
        <v>16.14</v>
      </c>
      <c r="Q698" s="3">
        <v>1.24</v>
      </c>
      <c r="R698" s="1">
        <v>0.99119999999999997</v>
      </c>
      <c r="S698" s="1">
        <v>68.616900000000001</v>
      </c>
      <c r="T698" s="1">
        <v>4.3540000000000001</v>
      </c>
    </row>
    <row r="699" spans="1:20">
      <c r="A699" s="1" t="s">
        <v>4379</v>
      </c>
      <c r="B699" s="1" t="s">
        <v>4380</v>
      </c>
      <c r="C699" s="1" t="s">
        <v>22</v>
      </c>
      <c r="D699" s="1" t="s">
        <v>4381</v>
      </c>
      <c r="E699" s="1" t="s">
        <v>4382</v>
      </c>
      <c r="F699" s="1" t="s">
        <v>1573</v>
      </c>
      <c r="G699" s="1" t="s">
        <v>35</v>
      </c>
      <c r="H699" s="1" t="s">
        <v>27</v>
      </c>
      <c r="I699" s="1">
        <v>125</v>
      </c>
      <c r="J699" s="1" t="s">
        <v>22</v>
      </c>
      <c r="K699" s="1" t="s">
        <v>4383</v>
      </c>
      <c r="L699" s="1">
        <v>2021</v>
      </c>
      <c r="M699" s="1">
        <v>16</v>
      </c>
      <c r="N699" s="1" t="s">
        <v>4384</v>
      </c>
      <c r="O699" s="1">
        <v>14.888372</v>
      </c>
      <c r="P699" s="1">
        <v>11.69</v>
      </c>
      <c r="Q699" s="3">
        <v>1.07</v>
      </c>
      <c r="R699" s="1">
        <v>1.3682000000000001</v>
      </c>
      <c r="S699" s="1">
        <v>78.843900000000005</v>
      </c>
      <c r="T699" s="1">
        <v>5.4770000000000003</v>
      </c>
    </row>
    <row r="700" spans="1:20">
      <c r="A700" s="1" t="s">
        <v>4385</v>
      </c>
      <c r="B700" s="1" t="s">
        <v>4386</v>
      </c>
      <c r="C700" s="1" t="s">
        <v>4387</v>
      </c>
      <c r="D700" s="1" t="s">
        <v>4388</v>
      </c>
      <c r="E700" s="1" t="s">
        <v>4389</v>
      </c>
      <c r="F700" s="1" t="s">
        <v>2046</v>
      </c>
      <c r="G700" s="1" t="s">
        <v>26</v>
      </c>
      <c r="H700" s="1" t="s">
        <v>27</v>
      </c>
      <c r="I700" s="1">
        <v>126</v>
      </c>
      <c r="J700" s="1" t="s">
        <v>22</v>
      </c>
      <c r="K700" s="1" t="s">
        <v>4390</v>
      </c>
      <c r="L700" s="1">
        <v>2021</v>
      </c>
      <c r="M700" s="1">
        <v>16</v>
      </c>
      <c r="N700" s="1" t="s">
        <v>4391</v>
      </c>
      <c r="O700" s="1">
        <v>18.209375000000001</v>
      </c>
      <c r="P700" s="1">
        <v>12</v>
      </c>
      <c r="Q700" s="3">
        <v>0.88</v>
      </c>
      <c r="R700" s="1">
        <v>1.3331999999999999</v>
      </c>
      <c r="S700" s="1">
        <v>77.204700000000003</v>
      </c>
      <c r="T700" s="1">
        <v>8.8160000000000007</v>
      </c>
    </row>
    <row r="701" spans="1:20">
      <c r="A701" s="1" t="s">
        <v>4392</v>
      </c>
      <c r="B701" s="1" t="s">
        <v>4393</v>
      </c>
      <c r="C701" s="1" t="s">
        <v>22</v>
      </c>
      <c r="D701" s="1" t="s">
        <v>4394</v>
      </c>
      <c r="E701" s="1" t="s">
        <v>4395</v>
      </c>
      <c r="F701" s="1" t="s">
        <v>4396</v>
      </c>
      <c r="G701" s="1" t="s">
        <v>840</v>
      </c>
      <c r="H701" s="1" t="s">
        <v>27</v>
      </c>
      <c r="I701" s="1">
        <v>44</v>
      </c>
      <c r="J701" s="1">
        <v>7</v>
      </c>
      <c r="K701" s="1" t="s">
        <v>22</v>
      </c>
      <c r="L701" s="1">
        <v>2020</v>
      </c>
      <c r="M701" s="1">
        <v>16</v>
      </c>
      <c r="N701" s="1" t="s">
        <v>4397</v>
      </c>
      <c r="O701" s="1">
        <v>8.4350059999999996</v>
      </c>
      <c r="P701" s="1">
        <v>13.5</v>
      </c>
      <c r="Q701" s="3">
        <v>1.9</v>
      </c>
      <c r="R701" s="1">
        <v>1.1850000000000001</v>
      </c>
      <c r="S701" s="1">
        <v>71.459400000000002</v>
      </c>
      <c r="T701" s="1">
        <v>2.19</v>
      </c>
    </row>
    <row r="702" spans="1:20">
      <c r="A702" s="1" t="s">
        <v>4398</v>
      </c>
      <c r="B702" s="1" t="s">
        <v>4399</v>
      </c>
      <c r="C702" s="1" t="s">
        <v>22</v>
      </c>
      <c r="D702" s="1" t="s">
        <v>4400</v>
      </c>
      <c r="E702" s="1" t="s">
        <v>4401</v>
      </c>
      <c r="F702" s="1" t="s">
        <v>1970</v>
      </c>
      <c r="G702" s="1" t="s">
        <v>49</v>
      </c>
      <c r="H702" s="1" t="s">
        <v>27</v>
      </c>
      <c r="I702" s="1">
        <v>22</v>
      </c>
      <c r="J702" s="1">
        <v>1</v>
      </c>
      <c r="K702" s="2">
        <v>45400</v>
      </c>
      <c r="L702" s="1">
        <v>2017</v>
      </c>
      <c r="M702" s="1">
        <v>16</v>
      </c>
      <c r="N702" s="1" t="s">
        <v>4402</v>
      </c>
      <c r="O702" s="1">
        <v>9.4242419999999996</v>
      </c>
      <c r="P702" s="1">
        <v>24.11</v>
      </c>
      <c r="Q702" s="3">
        <v>1.7</v>
      </c>
      <c r="R702" s="1">
        <v>0.66349999999999998</v>
      </c>
      <c r="S702" s="1">
        <v>65.492800000000003</v>
      </c>
      <c r="T702" s="1">
        <v>2.4969999999999999</v>
      </c>
    </row>
    <row r="703" spans="1:20">
      <c r="A703" s="1" t="s">
        <v>4403</v>
      </c>
      <c r="B703" s="1" t="s">
        <v>4404</v>
      </c>
      <c r="C703" s="1" t="s">
        <v>22</v>
      </c>
      <c r="D703" s="1" t="s">
        <v>4405</v>
      </c>
      <c r="E703" s="1" t="s">
        <v>4406</v>
      </c>
      <c r="F703" s="1" t="s">
        <v>118</v>
      </c>
      <c r="G703" s="1" t="s">
        <v>26</v>
      </c>
      <c r="H703" s="1" t="s">
        <v>27</v>
      </c>
      <c r="I703" s="1">
        <v>413</v>
      </c>
      <c r="J703" s="1" t="s">
        <v>22</v>
      </c>
      <c r="K703" s="1" t="s">
        <v>22</v>
      </c>
      <c r="L703" s="1">
        <v>2021</v>
      </c>
      <c r="M703" s="1">
        <v>16</v>
      </c>
      <c r="N703" s="1" t="s">
        <v>4407</v>
      </c>
      <c r="O703" s="1">
        <v>36.704749999999997</v>
      </c>
      <c r="P703" s="1">
        <v>12</v>
      </c>
      <c r="Q703" s="3">
        <v>0.44</v>
      </c>
      <c r="R703" s="1">
        <v>1.3331999999999999</v>
      </c>
      <c r="S703" s="1">
        <v>77.204700000000003</v>
      </c>
      <c r="T703" s="1">
        <v>16.744</v>
      </c>
    </row>
    <row r="704" spans="1:20">
      <c r="A704" s="1" t="s">
        <v>4408</v>
      </c>
      <c r="B704" s="1" t="s">
        <v>4409</v>
      </c>
      <c r="C704" s="1" t="s">
        <v>22</v>
      </c>
      <c r="D704" s="1" t="s">
        <v>4410</v>
      </c>
      <c r="E704" s="1" t="s">
        <v>4411</v>
      </c>
      <c r="F704" s="1" t="s">
        <v>118</v>
      </c>
      <c r="G704" s="1" t="s">
        <v>26</v>
      </c>
      <c r="H704" s="1" t="s">
        <v>27</v>
      </c>
      <c r="I704" s="1">
        <v>430</v>
      </c>
      <c r="J704" s="1" t="s">
        <v>22</v>
      </c>
      <c r="K704" s="1" t="s">
        <v>22</v>
      </c>
      <c r="L704" s="1">
        <v>2021</v>
      </c>
      <c r="M704" s="1">
        <v>16</v>
      </c>
      <c r="N704" s="1" t="s">
        <v>4412</v>
      </c>
      <c r="O704" s="1">
        <v>36.704749999999997</v>
      </c>
      <c r="P704" s="1">
        <v>12</v>
      </c>
      <c r="Q704" s="3">
        <v>0.44</v>
      </c>
      <c r="R704" s="1">
        <v>1.3331999999999999</v>
      </c>
      <c r="S704" s="1">
        <v>77.204700000000003</v>
      </c>
      <c r="T704" s="1">
        <v>16.744</v>
      </c>
    </row>
    <row r="705" spans="1:20">
      <c r="A705" s="1" t="s">
        <v>4413</v>
      </c>
      <c r="B705" s="1" t="s">
        <v>4414</v>
      </c>
      <c r="C705" s="1" t="s">
        <v>22</v>
      </c>
      <c r="D705" s="1" t="s">
        <v>4415</v>
      </c>
      <c r="E705" s="1" t="s">
        <v>4094</v>
      </c>
      <c r="F705" s="1" t="s">
        <v>1504</v>
      </c>
      <c r="G705" s="1" t="s">
        <v>35</v>
      </c>
      <c r="H705" s="1" t="s">
        <v>27</v>
      </c>
      <c r="I705" s="1">
        <v>7</v>
      </c>
      <c r="J705" s="1">
        <v>6</v>
      </c>
      <c r="K705" s="1" t="s">
        <v>22</v>
      </c>
      <c r="L705" s="1">
        <v>2019</v>
      </c>
      <c r="M705" s="1">
        <v>16</v>
      </c>
      <c r="N705" s="1" t="s">
        <v>4416</v>
      </c>
      <c r="O705" s="1">
        <v>12.319290000000001</v>
      </c>
      <c r="P705" s="1">
        <v>19.63</v>
      </c>
      <c r="Q705" s="3">
        <v>1.3</v>
      </c>
      <c r="R705" s="1">
        <v>0.81530000000000002</v>
      </c>
      <c r="S705" s="1">
        <v>61.310600000000001</v>
      </c>
      <c r="T705" s="1">
        <v>2.7530000000000001</v>
      </c>
    </row>
    <row r="706" spans="1:20">
      <c r="A706" s="1" t="s">
        <v>4417</v>
      </c>
      <c r="B706" s="1" t="s">
        <v>4418</v>
      </c>
      <c r="C706" s="1" t="s">
        <v>22</v>
      </c>
      <c r="D706" s="1" t="s">
        <v>4419</v>
      </c>
      <c r="E706" s="1" t="s">
        <v>4420</v>
      </c>
      <c r="F706" s="1" t="s">
        <v>4421</v>
      </c>
      <c r="G706" s="1" t="s">
        <v>49</v>
      </c>
      <c r="H706" s="1" t="s">
        <v>27</v>
      </c>
      <c r="I706" s="1">
        <v>22</v>
      </c>
      <c r="J706" s="1">
        <v>6</v>
      </c>
      <c r="K706" s="1" t="s">
        <v>4422</v>
      </c>
      <c r="L706" s="1">
        <v>2016</v>
      </c>
      <c r="M706" s="1">
        <v>16</v>
      </c>
      <c r="N706" s="1" t="s">
        <v>4423</v>
      </c>
      <c r="O706" s="1">
        <v>11.646409</v>
      </c>
      <c r="P706" s="1">
        <v>22.66</v>
      </c>
      <c r="Q706" s="3">
        <v>1.37</v>
      </c>
      <c r="R706" s="1">
        <v>0.70609999999999995</v>
      </c>
      <c r="S706" s="1">
        <v>64.799800000000005</v>
      </c>
      <c r="T706" s="1">
        <v>1.5840000000000001</v>
      </c>
    </row>
    <row r="707" spans="1:20">
      <c r="A707" s="1" t="s">
        <v>4424</v>
      </c>
      <c r="B707" s="1" t="s">
        <v>4425</v>
      </c>
      <c r="C707" s="1" t="s">
        <v>22</v>
      </c>
      <c r="D707" s="1" t="s">
        <v>4426</v>
      </c>
      <c r="E707" s="1" t="s">
        <v>4427</v>
      </c>
      <c r="F707" s="1" t="s">
        <v>4255</v>
      </c>
      <c r="G707" s="1" t="s">
        <v>26</v>
      </c>
      <c r="H707" s="1" t="s">
        <v>27</v>
      </c>
      <c r="I707" s="1">
        <v>68</v>
      </c>
      <c r="J707" s="1">
        <v>1</v>
      </c>
      <c r="K707" s="1" t="s">
        <v>4428</v>
      </c>
      <c r="L707" s="1">
        <v>2019</v>
      </c>
      <c r="M707" s="1">
        <v>16</v>
      </c>
      <c r="N707" s="1" t="s">
        <v>4429</v>
      </c>
      <c r="O707" s="1">
        <v>19.575758</v>
      </c>
      <c r="P707" s="1">
        <v>18.559999999999999</v>
      </c>
      <c r="Q707" s="3">
        <v>0.82</v>
      </c>
      <c r="R707" s="1">
        <v>0.86219999999999997</v>
      </c>
      <c r="S707" s="1">
        <v>64.201599999999999</v>
      </c>
      <c r="T707" s="1">
        <v>3.177</v>
      </c>
    </row>
    <row r="708" spans="1:20">
      <c r="A708" s="1" t="s">
        <v>4430</v>
      </c>
      <c r="B708" s="1" t="s">
        <v>4431</v>
      </c>
      <c r="C708" s="1" t="s">
        <v>4432</v>
      </c>
      <c r="D708" s="1" t="s">
        <v>4433</v>
      </c>
      <c r="E708" s="1" t="s">
        <v>4434</v>
      </c>
      <c r="F708" s="1" t="s">
        <v>720</v>
      </c>
      <c r="G708" s="1" t="s">
        <v>35</v>
      </c>
      <c r="H708" s="1" t="s">
        <v>106</v>
      </c>
      <c r="I708" s="1">
        <v>20</v>
      </c>
      <c r="J708" s="1">
        <v>6</v>
      </c>
      <c r="K708" s="1" t="s">
        <v>22</v>
      </c>
      <c r="L708" s="1">
        <v>2020</v>
      </c>
      <c r="M708" s="1">
        <v>16</v>
      </c>
      <c r="N708" s="1" t="s">
        <v>4435</v>
      </c>
      <c r="O708" s="1">
        <v>39.702947999999999</v>
      </c>
      <c r="P708" s="1">
        <v>47.85</v>
      </c>
      <c r="Q708" s="3">
        <v>0.4</v>
      </c>
      <c r="R708" s="1">
        <v>0.33439999999999998</v>
      </c>
      <c r="S708" s="1">
        <v>32.486899999999999</v>
      </c>
      <c r="T708" s="1">
        <v>3.5760000000000001</v>
      </c>
    </row>
    <row r="709" spans="1:20">
      <c r="A709" s="1" t="s">
        <v>4436</v>
      </c>
      <c r="B709" s="1" t="s">
        <v>4437</v>
      </c>
      <c r="C709" s="1" t="s">
        <v>4438</v>
      </c>
      <c r="D709" s="1" t="s">
        <v>4439</v>
      </c>
      <c r="E709" s="1" t="s">
        <v>4440</v>
      </c>
      <c r="F709" s="1" t="s">
        <v>2013</v>
      </c>
      <c r="G709" s="1" t="s">
        <v>35</v>
      </c>
      <c r="H709" s="1" t="s">
        <v>27</v>
      </c>
      <c r="I709" s="1">
        <v>85</v>
      </c>
      <c r="J709" s="1">
        <v>20</v>
      </c>
      <c r="K709" s="1" t="s">
        <v>4441</v>
      </c>
      <c r="L709" s="1">
        <v>2020</v>
      </c>
      <c r="M709" s="1">
        <v>16</v>
      </c>
      <c r="N709" s="1" t="s">
        <v>4442</v>
      </c>
      <c r="O709" s="1">
        <v>12.954060999999999</v>
      </c>
      <c r="P709" s="1">
        <v>16.14</v>
      </c>
      <c r="Q709" s="3">
        <v>1.24</v>
      </c>
      <c r="R709" s="1">
        <v>0.99119999999999997</v>
      </c>
      <c r="S709" s="1">
        <v>68.616900000000001</v>
      </c>
      <c r="T709" s="1">
        <v>4.3540000000000001</v>
      </c>
    </row>
    <row r="710" spans="1:20">
      <c r="A710" s="1" t="s">
        <v>4443</v>
      </c>
      <c r="B710" s="1" t="s">
        <v>4444</v>
      </c>
      <c r="C710" s="1" t="s">
        <v>22</v>
      </c>
      <c r="D710" s="1" t="s">
        <v>4445</v>
      </c>
      <c r="E710" s="1" t="s">
        <v>4446</v>
      </c>
      <c r="F710" s="1" t="s">
        <v>4447</v>
      </c>
      <c r="G710" s="1" t="s">
        <v>3337</v>
      </c>
      <c r="H710" s="1" t="s">
        <v>27</v>
      </c>
      <c r="I710" s="1">
        <v>42</v>
      </c>
      <c r="J710" s="1">
        <v>8</v>
      </c>
      <c r="K710" s="1" t="s">
        <v>4448</v>
      </c>
      <c r="L710" s="1">
        <v>2014</v>
      </c>
      <c r="M710" s="1">
        <v>16</v>
      </c>
      <c r="N710" s="1" t="s">
        <v>4449</v>
      </c>
      <c r="O710" s="1">
        <v>8.9753089999999993</v>
      </c>
      <c r="P710" s="1">
        <v>29.65</v>
      </c>
      <c r="Q710" s="3">
        <v>1.78</v>
      </c>
      <c r="R710" s="1">
        <v>0.53959999999999997</v>
      </c>
      <c r="S710" s="1">
        <v>48.403300000000002</v>
      </c>
      <c r="T710" s="1">
        <v>0.36599999999999999</v>
      </c>
    </row>
    <row r="711" spans="1:20">
      <c r="A711" s="1" t="s">
        <v>4450</v>
      </c>
      <c r="B711" s="1" t="s">
        <v>4451</v>
      </c>
      <c r="C711" s="1" t="s">
        <v>22</v>
      </c>
      <c r="D711" s="1" t="s">
        <v>4452</v>
      </c>
      <c r="E711" s="1" t="s">
        <v>4453</v>
      </c>
      <c r="F711" s="1" t="s">
        <v>4454</v>
      </c>
      <c r="G711" s="1" t="s">
        <v>35</v>
      </c>
      <c r="H711" s="1" t="s">
        <v>27</v>
      </c>
      <c r="I711" s="1">
        <v>199</v>
      </c>
      <c r="J711" s="1" t="s">
        <v>22</v>
      </c>
      <c r="K711" s="1" t="s">
        <v>22</v>
      </c>
      <c r="L711" s="1">
        <v>2022</v>
      </c>
      <c r="M711" s="1">
        <v>16</v>
      </c>
      <c r="N711" s="1" t="s">
        <v>4455</v>
      </c>
      <c r="O711" s="1">
        <v>10.338414999999999</v>
      </c>
      <c r="P711" s="1">
        <v>6.86</v>
      </c>
      <c r="Q711" s="3">
        <v>1.55</v>
      </c>
      <c r="R711" s="1">
        <v>2.3311000000000002</v>
      </c>
      <c r="S711" s="1">
        <v>90.364000000000004</v>
      </c>
      <c r="T711" s="1">
        <v>5.9</v>
      </c>
    </row>
    <row r="712" spans="1:20">
      <c r="A712" s="1" t="s">
        <v>4456</v>
      </c>
      <c r="B712" s="1" t="str">
        <f>"10.1155/2015/563954"</f>
        <v>10.1155/2015/563954</v>
      </c>
      <c r="C712" s="1" t="s">
        <v>22</v>
      </c>
      <c r="D712" s="1" t="s">
        <v>4457</v>
      </c>
      <c r="E712" s="1" t="s">
        <v>4458</v>
      </c>
      <c r="F712" s="1" t="s">
        <v>3155</v>
      </c>
      <c r="G712" s="1" t="s">
        <v>26</v>
      </c>
      <c r="H712" s="1" t="s">
        <v>27</v>
      </c>
      <c r="I712" s="1">
        <v>2015</v>
      </c>
      <c r="J712" s="1" t="s">
        <v>22</v>
      </c>
      <c r="K712" s="1" t="s">
        <v>22</v>
      </c>
      <c r="L712" s="1">
        <v>2015</v>
      </c>
      <c r="M712" s="1">
        <v>16</v>
      </c>
      <c r="N712" s="1" t="s">
        <v>4459</v>
      </c>
      <c r="O712" s="1">
        <v>5.5323380000000002</v>
      </c>
      <c r="P712" s="1">
        <v>24.6</v>
      </c>
      <c r="Q712" s="3">
        <v>2.89</v>
      </c>
      <c r="R712" s="1">
        <v>0.65049999999999997</v>
      </c>
      <c r="S712" s="1">
        <v>56.726799999999997</v>
      </c>
      <c r="T712" s="1">
        <v>0.64400000000000002</v>
      </c>
    </row>
    <row r="713" spans="1:20">
      <c r="A713" s="1" t="s">
        <v>4460</v>
      </c>
      <c r="B713" s="1" t="s">
        <v>4461</v>
      </c>
      <c r="C713" s="1" t="s">
        <v>22</v>
      </c>
      <c r="D713" s="1" t="s">
        <v>4462</v>
      </c>
      <c r="E713" s="1" t="s">
        <v>4463</v>
      </c>
      <c r="F713" s="1" t="s">
        <v>455</v>
      </c>
      <c r="G713" s="1" t="s">
        <v>49</v>
      </c>
      <c r="H713" s="1" t="s">
        <v>27</v>
      </c>
      <c r="I713" s="1">
        <v>52</v>
      </c>
      <c r="J713" s="1">
        <v>6</v>
      </c>
      <c r="K713" s="1" t="s">
        <v>4464</v>
      </c>
      <c r="L713" s="1">
        <v>2014</v>
      </c>
      <c r="M713" s="1">
        <v>16</v>
      </c>
      <c r="N713" s="1" t="s">
        <v>4465</v>
      </c>
      <c r="O713" s="1">
        <v>134.41949199999999</v>
      </c>
      <c r="P713" s="1">
        <v>26.06</v>
      </c>
      <c r="Q713" s="3">
        <v>0.12</v>
      </c>
      <c r="R713" s="1">
        <v>0.61399999999999999</v>
      </c>
      <c r="S713" s="1">
        <v>63.995199999999997</v>
      </c>
      <c r="T713" s="1">
        <v>4.0069999999999997</v>
      </c>
    </row>
    <row r="714" spans="1:20">
      <c r="A714" s="1" t="s">
        <v>4466</v>
      </c>
      <c r="B714" s="1" t="s">
        <v>4467</v>
      </c>
      <c r="C714" s="1" t="s">
        <v>22</v>
      </c>
      <c r="D714" s="1" t="s">
        <v>4468</v>
      </c>
      <c r="E714" s="1" t="s">
        <v>4469</v>
      </c>
      <c r="F714" s="1" t="s">
        <v>4470</v>
      </c>
      <c r="G714" s="1" t="s">
        <v>26</v>
      </c>
      <c r="H714" s="1" t="s">
        <v>27</v>
      </c>
      <c r="I714" s="1">
        <v>44</v>
      </c>
      <c r="J714" s="1">
        <v>2</v>
      </c>
      <c r="K714" s="1" t="s">
        <v>4471</v>
      </c>
      <c r="L714" s="1">
        <v>2019</v>
      </c>
      <c r="M714" s="1">
        <v>15</v>
      </c>
      <c r="N714" s="1" t="s">
        <v>4472</v>
      </c>
      <c r="O714" s="1">
        <v>9.2706160000000004</v>
      </c>
      <c r="P714" s="1">
        <v>18.559999999999999</v>
      </c>
      <c r="Q714" s="3">
        <v>1.62</v>
      </c>
      <c r="R714" s="1">
        <v>0.80830000000000002</v>
      </c>
      <c r="S714" s="1">
        <v>61.9773</v>
      </c>
      <c r="T714" s="1">
        <v>1.1839999999999999</v>
      </c>
    </row>
    <row r="715" spans="1:20">
      <c r="A715" s="1" t="s">
        <v>4473</v>
      </c>
      <c r="B715" s="1" t="s">
        <v>4474</v>
      </c>
      <c r="C715" s="1" t="s">
        <v>22</v>
      </c>
      <c r="D715" s="1" t="s">
        <v>4475</v>
      </c>
      <c r="E715" s="1" t="s">
        <v>4476</v>
      </c>
      <c r="F715" s="1" t="s">
        <v>791</v>
      </c>
      <c r="G715" s="1" t="s">
        <v>89</v>
      </c>
      <c r="H715" s="1" t="s">
        <v>27</v>
      </c>
      <c r="I715" s="1">
        <v>99</v>
      </c>
      <c r="J715" s="1" t="s">
        <v>22</v>
      </c>
      <c r="K715" s="1" t="s">
        <v>22</v>
      </c>
      <c r="L715" s="1">
        <v>2022</v>
      </c>
      <c r="M715" s="1">
        <v>15</v>
      </c>
      <c r="N715" s="1" t="s">
        <v>4477</v>
      </c>
      <c r="O715" s="1">
        <v>24.435897000000001</v>
      </c>
      <c r="P715" s="1">
        <v>8.83</v>
      </c>
      <c r="Q715" s="3">
        <v>0.61</v>
      </c>
      <c r="R715" s="1">
        <v>1.6994</v>
      </c>
      <c r="S715" s="1">
        <v>83.791600000000003</v>
      </c>
      <c r="T715" s="1">
        <v>17.600000000000001</v>
      </c>
    </row>
    <row r="716" spans="1:20">
      <c r="A716" s="1" t="s">
        <v>4478</v>
      </c>
      <c r="B716" s="1" t="s">
        <v>4479</v>
      </c>
      <c r="C716" s="1" t="s">
        <v>22</v>
      </c>
      <c r="D716" s="1" t="s">
        <v>4480</v>
      </c>
      <c r="E716" s="1" t="s">
        <v>4481</v>
      </c>
      <c r="F716" s="1" t="s">
        <v>1253</v>
      </c>
      <c r="G716" s="1" t="s">
        <v>35</v>
      </c>
      <c r="H716" s="1" t="s">
        <v>27</v>
      </c>
      <c r="I716" s="1">
        <v>610</v>
      </c>
      <c r="J716" s="1" t="s">
        <v>22</v>
      </c>
      <c r="K716" s="1" t="s">
        <v>22</v>
      </c>
      <c r="L716" s="1">
        <v>2021</v>
      </c>
      <c r="M716" s="1">
        <v>15</v>
      </c>
      <c r="N716" s="1" t="s">
        <v>4482</v>
      </c>
      <c r="O716" s="1">
        <v>13.590809999999999</v>
      </c>
      <c r="P716" s="1">
        <v>11.69</v>
      </c>
      <c r="Q716" s="3">
        <v>1.1000000000000001</v>
      </c>
      <c r="R716" s="1">
        <v>1.2826</v>
      </c>
      <c r="S716" s="1">
        <v>76.856499999999997</v>
      </c>
      <c r="T716" s="1">
        <v>5.5179999999999998</v>
      </c>
    </row>
    <row r="717" spans="1:20">
      <c r="A717" s="1" t="s">
        <v>4483</v>
      </c>
      <c r="B717" s="1" t="str">
        <f>"10.1177/0954008316631611"</f>
        <v>10.1177/0954008316631611</v>
      </c>
      <c r="C717" s="1" t="s">
        <v>22</v>
      </c>
      <c r="D717" s="1" t="s">
        <v>4484</v>
      </c>
      <c r="E717" s="1" t="s">
        <v>4485</v>
      </c>
      <c r="F717" s="1" t="s">
        <v>3439</v>
      </c>
      <c r="G717" s="1" t="s">
        <v>35</v>
      </c>
      <c r="H717" s="1" t="s">
        <v>27</v>
      </c>
      <c r="I717" s="1">
        <v>29</v>
      </c>
      <c r="J717" s="1">
        <v>2</v>
      </c>
      <c r="K717" s="1" t="s">
        <v>4486</v>
      </c>
      <c r="L717" s="1">
        <v>2017</v>
      </c>
      <c r="M717" s="1">
        <v>15</v>
      </c>
      <c r="N717" s="1" t="s">
        <v>4487</v>
      </c>
      <c r="O717" s="1">
        <v>9.7952759999999994</v>
      </c>
      <c r="P717" s="1">
        <v>24.63</v>
      </c>
      <c r="Q717" s="3">
        <v>1.53</v>
      </c>
      <c r="R717" s="1">
        <v>0.60909999999999997</v>
      </c>
      <c r="S717" s="1">
        <v>51.8553</v>
      </c>
      <c r="T717" s="1">
        <v>1.0469999999999999</v>
      </c>
    </row>
    <row r="718" spans="1:20">
      <c r="A718" s="1" t="s">
        <v>4488</v>
      </c>
      <c r="B718" s="1" t="s">
        <v>4489</v>
      </c>
      <c r="C718" s="1" t="s">
        <v>22</v>
      </c>
      <c r="D718" s="1" t="s">
        <v>4490</v>
      </c>
      <c r="E718" s="1" t="s">
        <v>4491</v>
      </c>
      <c r="F718" s="1" t="s">
        <v>4492</v>
      </c>
      <c r="G718" s="1" t="s">
        <v>26</v>
      </c>
      <c r="H718" s="1" t="s">
        <v>27</v>
      </c>
      <c r="I718" s="1">
        <v>55</v>
      </c>
      <c r="J718" s="1">
        <v>3</v>
      </c>
      <c r="K718" s="1" t="s">
        <v>4493</v>
      </c>
      <c r="L718" s="1">
        <v>2015</v>
      </c>
      <c r="M718" s="1">
        <v>15</v>
      </c>
      <c r="N718" s="1" t="s">
        <v>4494</v>
      </c>
      <c r="O718" s="1">
        <v>13.887639999999999</v>
      </c>
      <c r="P718" s="1">
        <v>24.6</v>
      </c>
      <c r="Q718" s="3">
        <v>1.08</v>
      </c>
      <c r="R718" s="1">
        <v>0.60980000000000001</v>
      </c>
      <c r="S718" s="1">
        <v>54.770499999999998</v>
      </c>
      <c r="T718" s="1">
        <v>1.0209999999999999</v>
      </c>
    </row>
    <row r="719" spans="1:20">
      <c r="A719" s="1" t="s">
        <v>4495</v>
      </c>
      <c r="B719" s="1" t="s">
        <v>4496</v>
      </c>
      <c r="C719" s="1" t="s">
        <v>4497</v>
      </c>
      <c r="D719" s="1" t="s">
        <v>4498</v>
      </c>
      <c r="E719" s="1" t="s">
        <v>4499</v>
      </c>
      <c r="F719" s="1" t="s">
        <v>2287</v>
      </c>
      <c r="G719" s="1" t="s">
        <v>35</v>
      </c>
      <c r="H719" s="1" t="s">
        <v>27</v>
      </c>
      <c r="I719" s="1">
        <v>26</v>
      </c>
      <c r="J719" s="1">
        <v>24</v>
      </c>
      <c r="K719" s="1" t="s">
        <v>22</v>
      </c>
      <c r="L719" s="1">
        <v>2021</v>
      </c>
      <c r="M719" s="1">
        <v>15</v>
      </c>
      <c r="N719" s="1" t="s">
        <v>4500</v>
      </c>
      <c r="O719" s="1">
        <v>7.9182649999999999</v>
      </c>
      <c r="P719" s="1">
        <v>11.69</v>
      </c>
      <c r="Q719" s="3">
        <v>1.89</v>
      </c>
      <c r="R719" s="1">
        <v>1.2826</v>
      </c>
      <c r="S719" s="1">
        <v>76.856499999999997</v>
      </c>
      <c r="T719" s="1">
        <v>4.9269999999999996</v>
      </c>
    </row>
    <row r="720" spans="1:20">
      <c r="A720" s="1" t="s">
        <v>4501</v>
      </c>
      <c r="B720" s="1" t="s">
        <v>4502</v>
      </c>
      <c r="C720" s="1" t="s">
        <v>22</v>
      </c>
      <c r="D720" s="1" t="s">
        <v>4503</v>
      </c>
      <c r="E720" s="1" t="s">
        <v>4504</v>
      </c>
      <c r="F720" s="1" t="s">
        <v>118</v>
      </c>
      <c r="G720" s="1" t="s">
        <v>26</v>
      </c>
      <c r="H720" s="1" t="s">
        <v>27</v>
      </c>
      <c r="I720" s="1">
        <v>294</v>
      </c>
      <c r="J720" s="1" t="s">
        <v>22</v>
      </c>
      <c r="K720" s="1" t="s">
        <v>4505</v>
      </c>
      <c r="L720" s="1">
        <v>2016</v>
      </c>
      <c r="M720" s="1">
        <v>15</v>
      </c>
      <c r="N720" s="1" t="s">
        <v>4506</v>
      </c>
      <c r="O720" s="1">
        <v>57.126255999999998</v>
      </c>
      <c r="P720" s="1">
        <v>23.38</v>
      </c>
      <c r="Q720" s="3">
        <v>0.26</v>
      </c>
      <c r="R720" s="1">
        <v>0.64159999999999995</v>
      </c>
      <c r="S720" s="1">
        <v>55.757100000000001</v>
      </c>
      <c r="T720" s="1">
        <v>6.2160000000000002</v>
      </c>
    </row>
    <row r="721" spans="1:20">
      <c r="A721" s="1" t="s">
        <v>4507</v>
      </c>
      <c r="B721" s="1" t="s">
        <v>4508</v>
      </c>
      <c r="C721" s="1" t="s">
        <v>22</v>
      </c>
      <c r="D721" s="1" t="s">
        <v>4509</v>
      </c>
      <c r="E721" s="1" t="s">
        <v>4510</v>
      </c>
      <c r="F721" s="1" t="s">
        <v>4511</v>
      </c>
      <c r="G721" s="1" t="s">
        <v>35</v>
      </c>
      <c r="H721" s="1" t="s">
        <v>27</v>
      </c>
      <c r="I721" s="1">
        <v>20</v>
      </c>
      <c r="J721" s="1">
        <v>4</v>
      </c>
      <c r="K721" s="1" t="s">
        <v>4512</v>
      </c>
      <c r="L721" s="1">
        <v>2020</v>
      </c>
      <c r="M721" s="1">
        <v>15</v>
      </c>
      <c r="N721" s="1" t="s">
        <v>4513</v>
      </c>
      <c r="O721" s="1">
        <v>13.250594</v>
      </c>
      <c r="P721" s="1">
        <v>16.14</v>
      </c>
      <c r="Q721" s="3">
        <v>1.1299999999999999</v>
      </c>
      <c r="R721" s="1">
        <v>0.92930000000000001</v>
      </c>
      <c r="S721" s="1">
        <v>66.257499999999993</v>
      </c>
      <c r="T721" s="1">
        <v>4.0759999999999996</v>
      </c>
    </row>
    <row r="722" spans="1:20">
      <c r="A722" s="1" t="s">
        <v>4514</v>
      </c>
      <c r="B722" s="1" t="s">
        <v>4515</v>
      </c>
      <c r="C722" s="1" t="s">
        <v>22</v>
      </c>
      <c r="D722" s="1" t="s">
        <v>4516</v>
      </c>
      <c r="E722" s="1" t="s">
        <v>4517</v>
      </c>
      <c r="F722" s="1" t="s">
        <v>4518</v>
      </c>
      <c r="G722" s="1" t="s">
        <v>26</v>
      </c>
      <c r="H722" s="1" t="s">
        <v>27</v>
      </c>
      <c r="I722" s="1">
        <v>86</v>
      </c>
      <c r="J722" s="1" t="s">
        <v>22</v>
      </c>
      <c r="K722" s="1" t="s">
        <v>4519</v>
      </c>
      <c r="L722" s="1">
        <v>2019</v>
      </c>
      <c r="M722" s="1">
        <v>15</v>
      </c>
      <c r="N722" s="1" t="s">
        <v>4520</v>
      </c>
      <c r="O722" s="1">
        <v>18.255555999999999</v>
      </c>
      <c r="P722" s="1">
        <v>18.559999999999999</v>
      </c>
      <c r="Q722" s="3">
        <v>0.82</v>
      </c>
      <c r="R722" s="1">
        <v>0.80830000000000002</v>
      </c>
      <c r="S722" s="1">
        <v>61.9773</v>
      </c>
      <c r="T722" s="1">
        <v>3.6389999999999998</v>
      </c>
    </row>
    <row r="723" spans="1:20">
      <c r="A723" s="1" t="s">
        <v>4521</v>
      </c>
      <c r="B723" s="1" t="s">
        <v>4522</v>
      </c>
      <c r="C723" s="1" t="s">
        <v>22</v>
      </c>
      <c r="D723" s="1" t="s">
        <v>4523</v>
      </c>
      <c r="E723" s="1" t="s">
        <v>4524</v>
      </c>
      <c r="F723" s="1" t="s">
        <v>4525</v>
      </c>
      <c r="G723" s="1" t="s">
        <v>35</v>
      </c>
      <c r="H723" s="1" t="s">
        <v>106</v>
      </c>
      <c r="I723" s="1">
        <v>39</v>
      </c>
      <c r="J723" s="1">
        <v>2</v>
      </c>
      <c r="K723" s="1" t="s">
        <v>4526</v>
      </c>
      <c r="L723" s="1">
        <v>2019</v>
      </c>
      <c r="M723" s="1">
        <v>15</v>
      </c>
      <c r="N723" s="1" t="s">
        <v>4527</v>
      </c>
      <c r="O723" s="1">
        <v>11.509804000000001</v>
      </c>
      <c r="P723" s="1">
        <v>63.75</v>
      </c>
      <c r="Q723" s="3">
        <v>1.3</v>
      </c>
      <c r="R723" s="1">
        <v>0.23530000000000001</v>
      </c>
      <c r="S723" s="1">
        <v>24.807700000000001</v>
      </c>
      <c r="T723" s="1">
        <v>1.3440000000000001</v>
      </c>
    </row>
    <row r="724" spans="1:20">
      <c r="A724" s="1" t="s">
        <v>4528</v>
      </c>
      <c r="B724" s="1" t="s">
        <v>4529</v>
      </c>
      <c r="C724" s="1" t="s">
        <v>4530</v>
      </c>
      <c r="D724" s="1" t="s">
        <v>4531</v>
      </c>
      <c r="E724" s="1" t="s">
        <v>4532</v>
      </c>
      <c r="F724" s="1" t="s">
        <v>514</v>
      </c>
      <c r="G724" s="1" t="s">
        <v>105</v>
      </c>
      <c r="H724" s="1" t="s">
        <v>27</v>
      </c>
      <c r="I724" s="1">
        <v>271</v>
      </c>
      <c r="J724" s="1" t="s">
        <v>22</v>
      </c>
      <c r="K724" s="1" t="s">
        <v>22</v>
      </c>
      <c r="L724" s="1">
        <v>2021</v>
      </c>
      <c r="M724" s="1">
        <v>15</v>
      </c>
      <c r="N724" s="1" t="s">
        <v>4533</v>
      </c>
      <c r="O724" s="1">
        <v>20.969013</v>
      </c>
      <c r="P724" s="1">
        <v>11.96</v>
      </c>
      <c r="Q724" s="3">
        <v>0.72</v>
      </c>
      <c r="R724" s="1">
        <v>1.2539</v>
      </c>
      <c r="S724" s="1">
        <v>75.904399999999995</v>
      </c>
      <c r="T724" s="1">
        <v>8.9429999999999996</v>
      </c>
    </row>
    <row r="725" spans="1:20">
      <c r="A725" s="1" t="s">
        <v>4534</v>
      </c>
      <c r="B725" s="1" t="s">
        <v>4535</v>
      </c>
      <c r="C725" s="1" t="s">
        <v>22</v>
      </c>
      <c r="D725" s="1" t="s">
        <v>4536</v>
      </c>
      <c r="E725" s="1" t="s">
        <v>4537</v>
      </c>
      <c r="F725" s="1" t="s">
        <v>506</v>
      </c>
      <c r="G725" s="1" t="s">
        <v>26</v>
      </c>
      <c r="H725" s="1" t="s">
        <v>27</v>
      </c>
      <c r="I725" s="1">
        <v>47</v>
      </c>
      <c r="J725" s="1">
        <v>10</v>
      </c>
      <c r="K725" s="1" t="s">
        <v>4538</v>
      </c>
      <c r="L725" s="1">
        <v>2022</v>
      </c>
      <c r="M725" s="1">
        <v>15</v>
      </c>
      <c r="N725" s="1" t="s">
        <v>4539</v>
      </c>
      <c r="O725" s="1">
        <v>11.711416</v>
      </c>
      <c r="P725" s="1">
        <v>6.87</v>
      </c>
      <c r="Q725" s="3">
        <v>1.28</v>
      </c>
      <c r="R725" s="1">
        <v>2.1844999999999999</v>
      </c>
      <c r="S725" s="1">
        <v>88.248800000000003</v>
      </c>
      <c r="T725" s="1">
        <v>7.2</v>
      </c>
    </row>
    <row r="726" spans="1:20">
      <c r="A726" s="1" t="s">
        <v>4540</v>
      </c>
      <c r="B726" s="1" t="s">
        <v>4541</v>
      </c>
      <c r="C726" s="1" t="s">
        <v>22</v>
      </c>
      <c r="D726" s="1" t="s">
        <v>4542</v>
      </c>
      <c r="E726" s="1" t="s">
        <v>4543</v>
      </c>
      <c r="F726" s="1" t="s">
        <v>25</v>
      </c>
      <c r="G726" s="1" t="s">
        <v>26</v>
      </c>
      <c r="H726" s="1" t="s">
        <v>27</v>
      </c>
      <c r="I726" s="1">
        <v>8</v>
      </c>
      <c r="J726" s="1" t="s">
        <v>22</v>
      </c>
      <c r="K726" s="1" t="s">
        <v>4544</v>
      </c>
      <c r="L726" s="1">
        <v>2020</v>
      </c>
      <c r="M726" s="1">
        <v>15</v>
      </c>
      <c r="N726" s="1" t="s">
        <v>4545</v>
      </c>
      <c r="O726" s="1">
        <v>12.364046999999999</v>
      </c>
      <c r="P726" s="1">
        <v>15.93</v>
      </c>
      <c r="Q726" s="3">
        <v>1.21</v>
      </c>
      <c r="R726" s="1">
        <v>0.9415</v>
      </c>
      <c r="S726" s="1">
        <v>67.197400000000002</v>
      </c>
      <c r="T726" s="1">
        <v>3.367</v>
      </c>
    </row>
    <row r="727" spans="1:20">
      <c r="A727" s="1" t="s">
        <v>4546</v>
      </c>
      <c r="B727" s="1" t="s">
        <v>4547</v>
      </c>
      <c r="C727" s="1" t="s">
        <v>4548</v>
      </c>
      <c r="D727" s="1" t="s">
        <v>4549</v>
      </c>
      <c r="E727" s="1" t="s">
        <v>4550</v>
      </c>
      <c r="F727" s="1" t="s">
        <v>2841</v>
      </c>
      <c r="G727" s="1" t="s">
        <v>105</v>
      </c>
      <c r="H727" s="1" t="s">
        <v>27</v>
      </c>
      <c r="I727" s="1">
        <v>201</v>
      </c>
      <c r="J727" s="1" t="s">
        <v>22</v>
      </c>
      <c r="K727" s="1" t="s">
        <v>22</v>
      </c>
      <c r="L727" s="1">
        <v>2021</v>
      </c>
      <c r="M727" s="1">
        <v>15</v>
      </c>
      <c r="N727" s="1" t="s">
        <v>4551</v>
      </c>
      <c r="O727" s="1">
        <v>19.591533999999999</v>
      </c>
      <c r="P727" s="1">
        <v>11.96</v>
      </c>
      <c r="Q727" s="3">
        <v>0.77</v>
      </c>
      <c r="R727" s="1">
        <v>1.2539</v>
      </c>
      <c r="S727" s="1">
        <v>75.904399999999995</v>
      </c>
      <c r="T727" s="1">
        <v>8.4309999999999992</v>
      </c>
    </row>
    <row r="728" spans="1:20">
      <c r="A728" s="1" t="s">
        <v>4552</v>
      </c>
      <c r="B728" s="1" t="s">
        <v>4553</v>
      </c>
      <c r="C728" s="1" t="s">
        <v>22</v>
      </c>
      <c r="D728" s="1" t="s">
        <v>4554</v>
      </c>
      <c r="E728" s="1" t="s">
        <v>4555</v>
      </c>
      <c r="F728" s="1" t="s">
        <v>1580</v>
      </c>
      <c r="G728" s="1" t="s">
        <v>89</v>
      </c>
      <c r="H728" s="1" t="s">
        <v>27</v>
      </c>
      <c r="I728" s="1">
        <v>42</v>
      </c>
      <c r="J728" s="1" t="s">
        <v>22</v>
      </c>
      <c r="K728" s="1" t="s">
        <v>4556</v>
      </c>
      <c r="L728" s="1">
        <v>2015</v>
      </c>
      <c r="M728" s="1">
        <v>15</v>
      </c>
      <c r="N728" s="1" t="s">
        <v>4557</v>
      </c>
      <c r="O728" s="1">
        <v>25.415385000000001</v>
      </c>
      <c r="P728" s="1">
        <v>35.590000000000003</v>
      </c>
      <c r="Q728" s="3">
        <v>0.59</v>
      </c>
      <c r="R728" s="1">
        <v>0.42149999999999999</v>
      </c>
      <c r="S728" s="1">
        <v>46.221600000000002</v>
      </c>
      <c r="T728" s="1">
        <v>2.35</v>
      </c>
    </row>
    <row r="729" spans="1:20">
      <c r="A729" s="1" t="s">
        <v>4558</v>
      </c>
      <c r="B729" s="1" t="s">
        <v>4559</v>
      </c>
      <c r="C729" s="1" t="s">
        <v>4560</v>
      </c>
      <c r="D729" s="1" t="s">
        <v>4561</v>
      </c>
      <c r="E729" s="1" t="s">
        <v>4562</v>
      </c>
      <c r="F729" s="1" t="s">
        <v>677</v>
      </c>
      <c r="G729" s="1" t="s">
        <v>678</v>
      </c>
      <c r="H729" s="1" t="s">
        <v>27</v>
      </c>
      <c r="I729" s="1">
        <v>361</v>
      </c>
      <c r="J729" s="1" t="s">
        <v>22</v>
      </c>
      <c r="K729" s="1" t="s">
        <v>22</v>
      </c>
      <c r="L729" s="1">
        <v>2022</v>
      </c>
      <c r="M729" s="1">
        <v>15</v>
      </c>
      <c r="N729" s="1" t="s">
        <v>4563</v>
      </c>
      <c r="O729" s="1">
        <v>13.478151</v>
      </c>
      <c r="P729" s="1">
        <v>6.13</v>
      </c>
      <c r="Q729" s="3">
        <v>1.1100000000000001</v>
      </c>
      <c r="R729" s="1">
        <v>2.4464000000000001</v>
      </c>
      <c r="S729" s="1">
        <v>91.448300000000003</v>
      </c>
      <c r="T729" s="1">
        <v>11.4</v>
      </c>
    </row>
    <row r="730" spans="1:20">
      <c r="A730" s="1" t="s">
        <v>4564</v>
      </c>
      <c r="B730" s="1" t="s">
        <v>4565</v>
      </c>
      <c r="C730" s="1" t="s">
        <v>4566</v>
      </c>
      <c r="D730" s="1" t="s">
        <v>4567</v>
      </c>
      <c r="E730" s="1" t="s">
        <v>4568</v>
      </c>
      <c r="F730" s="1" t="s">
        <v>1436</v>
      </c>
      <c r="G730" s="1" t="s">
        <v>35</v>
      </c>
      <c r="H730" s="1" t="s">
        <v>27</v>
      </c>
      <c r="I730" s="1">
        <v>56</v>
      </c>
      <c r="J730" s="1">
        <v>38</v>
      </c>
      <c r="K730" s="1" t="s">
        <v>4569</v>
      </c>
      <c r="L730" s="1">
        <v>2020</v>
      </c>
      <c r="M730" s="1">
        <v>15</v>
      </c>
      <c r="N730" s="1" t="s">
        <v>4570</v>
      </c>
      <c r="O730" s="1">
        <v>17.132162999999998</v>
      </c>
      <c r="P730" s="1">
        <v>16.14</v>
      </c>
      <c r="Q730" s="3">
        <v>0.88</v>
      </c>
      <c r="R730" s="1">
        <v>0.92930000000000001</v>
      </c>
      <c r="S730" s="1">
        <v>66.257499999999993</v>
      </c>
      <c r="T730" s="1">
        <v>6.2220000000000004</v>
      </c>
    </row>
    <row r="731" spans="1:20">
      <c r="A731" s="1" t="s">
        <v>4571</v>
      </c>
      <c r="B731" s="1" t="s">
        <v>4572</v>
      </c>
      <c r="C731" s="1" t="s">
        <v>22</v>
      </c>
      <c r="D731" s="1" t="s">
        <v>4573</v>
      </c>
      <c r="E731" s="1" t="s">
        <v>4574</v>
      </c>
      <c r="F731" s="1" t="s">
        <v>2739</v>
      </c>
      <c r="G731" s="1" t="s">
        <v>305</v>
      </c>
      <c r="H731" s="1" t="s">
        <v>27</v>
      </c>
      <c r="I731" s="1">
        <v>127</v>
      </c>
      <c r="J731" s="1">
        <v>19</v>
      </c>
      <c r="K731" s="1" t="s">
        <v>4575</v>
      </c>
      <c r="L731" s="1">
        <v>2016</v>
      </c>
      <c r="M731" s="1">
        <v>15</v>
      </c>
      <c r="N731" s="1" t="s">
        <v>4576</v>
      </c>
      <c r="O731" s="1">
        <v>10.414581</v>
      </c>
      <c r="P731" s="1">
        <v>20.34</v>
      </c>
      <c r="Q731" s="3">
        <v>1.44</v>
      </c>
      <c r="R731" s="1">
        <v>0.73740000000000006</v>
      </c>
      <c r="S731" s="1">
        <v>63.051900000000003</v>
      </c>
      <c r="T731" s="1">
        <v>0.83499999999999996</v>
      </c>
    </row>
    <row r="732" spans="1:20">
      <c r="A732" s="1" t="s">
        <v>4577</v>
      </c>
      <c r="B732" s="1" t="s">
        <v>4578</v>
      </c>
      <c r="C732" s="1" t="s">
        <v>22</v>
      </c>
      <c r="D732" s="1" t="s">
        <v>4579</v>
      </c>
      <c r="E732" s="1" t="s">
        <v>4580</v>
      </c>
      <c r="F732" s="1" t="s">
        <v>560</v>
      </c>
      <c r="G732" s="1" t="s">
        <v>49</v>
      </c>
      <c r="H732" s="1" t="s">
        <v>27</v>
      </c>
      <c r="I732" s="1">
        <v>16</v>
      </c>
      <c r="J732" s="1">
        <v>6</v>
      </c>
      <c r="K732" s="1" t="s">
        <v>4581</v>
      </c>
      <c r="L732" s="1">
        <v>2016</v>
      </c>
      <c r="M732" s="1">
        <v>15</v>
      </c>
      <c r="N732" s="1" t="s">
        <v>4582</v>
      </c>
      <c r="O732" s="1">
        <v>5.679487</v>
      </c>
      <c r="P732" s="1">
        <v>22.66</v>
      </c>
      <c r="Q732" s="3">
        <v>2.64</v>
      </c>
      <c r="R732" s="1">
        <v>0.66200000000000003</v>
      </c>
      <c r="S732" s="1">
        <v>62.8508</v>
      </c>
      <c r="T732" s="1">
        <v>1.899</v>
      </c>
    </row>
    <row r="733" spans="1:20">
      <c r="A733" s="1" t="s">
        <v>4583</v>
      </c>
      <c r="B733" s="1" t="s">
        <v>4584</v>
      </c>
      <c r="C733" s="1" t="s">
        <v>22</v>
      </c>
      <c r="D733" s="1" t="s">
        <v>4585</v>
      </c>
      <c r="E733" s="1" t="s">
        <v>4586</v>
      </c>
      <c r="F733" s="1" t="s">
        <v>4587</v>
      </c>
      <c r="G733" s="1" t="s">
        <v>26</v>
      </c>
      <c r="H733" s="1" t="s">
        <v>106</v>
      </c>
      <c r="I733" s="1">
        <v>34</v>
      </c>
      <c r="J733" s="1">
        <v>4</v>
      </c>
      <c r="K733" s="1" t="s">
        <v>22</v>
      </c>
      <c r="L733" s="1">
        <v>2020</v>
      </c>
      <c r="M733" s="1">
        <v>15</v>
      </c>
      <c r="N733" s="1" t="s">
        <v>4588</v>
      </c>
      <c r="O733" s="1">
        <v>20.6</v>
      </c>
      <c r="P733" s="1">
        <v>48.16</v>
      </c>
      <c r="Q733" s="3">
        <v>0.73</v>
      </c>
      <c r="R733" s="1">
        <v>0.31140000000000001</v>
      </c>
      <c r="S733" s="1">
        <v>31.253599999999999</v>
      </c>
      <c r="T733" s="1">
        <v>2.0470000000000002</v>
      </c>
    </row>
    <row r="734" spans="1:20">
      <c r="A734" s="1" t="s">
        <v>4589</v>
      </c>
      <c r="B734" s="1" t="s">
        <v>4590</v>
      </c>
      <c r="C734" s="1" t="s">
        <v>4591</v>
      </c>
      <c r="D734" s="1" t="s">
        <v>4592</v>
      </c>
      <c r="E734" s="1" t="s">
        <v>4593</v>
      </c>
      <c r="F734" s="1" t="s">
        <v>4594</v>
      </c>
      <c r="G734" s="1" t="s">
        <v>678</v>
      </c>
      <c r="H734" s="1" t="s">
        <v>27</v>
      </c>
      <c r="I734" s="1">
        <v>87</v>
      </c>
      <c r="J734" s="1" t="s">
        <v>22</v>
      </c>
      <c r="K734" s="1" t="s">
        <v>22</v>
      </c>
      <c r="L734" s="1">
        <v>2021</v>
      </c>
      <c r="M734" s="1">
        <v>15</v>
      </c>
      <c r="N734" s="1" t="s">
        <v>4595</v>
      </c>
      <c r="O734" s="1">
        <v>13.280423000000001</v>
      </c>
      <c r="P734" s="1">
        <v>11.55</v>
      </c>
      <c r="Q734" s="3">
        <v>1.1299999999999999</v>
      </c>
      <c r="R734" s="1">
        <v>1.2991999999999999</v>
      </c>
      <c r="S734" s="1">
        <v>79.004099999999994</v>
      </c>
      <c r="T734" s="1">
        <v>6.117</v>
      </c>
    </row>
    <row r="735" spans="1:20">
      <c r="A735" s="1" t="s">
        <v>4596</v>
      </c>
      <c r="B735" s="1" t="s">
        <v>4597</v>
      </c>
      <c r="C735" s="1" t="s">
        <v>4598</v>
      </c>
      <c r="D735" s="1" t="s">
        <v>4599</v>
      </c>
      <c r="E735" s="1" t="s">
        <v>4600</v>
      </c>
      <c r="F735" s="1" t="s">
        <v>2507</v>
      </c>
      <c r="G735" s="1" t="s">
        <v>105</v>
      </c>
      <c r="H735" s="1" t="s">
        <v>27</v>
      </c>
      <c r="I735" s="1">
        <v>319</v>
      </c>
      <c r="J735" s="1" t="s">
        <v>22</v>
      </c>
      <c r="K735" s="1" t="s">
        <v>22</v>
      </c>
      <c r="L735" s="1">
        <v>2022</v>
      </c>
      <c r="M735" s="1">
        <v>15</v>
      </c>
      <c r="N735" s="1" t="s">
        <v>4601</v>
      </c>
      <c r="O735" s="1">
        <v>10.832261000000001</v>
      </c>
      <c r="P735" s="1">
        <v>6.39</v>
      </c>
      <c r="Q735" s="3">
        <v>1.38</v>
      </c>
      <c r="R735" s="1">
        <v>2.3492000000000002</v>
      </c>
      <c r="S735" s="1">
        <v>90.048000000000002</v>
      </c>
      <c r="T735" s="1">
        <v>8.6999999999999993</v>
      </c>
    </row>
    <row r="736" spans="1:20">
      <c r="A736" s="1" t="s">
        <v>4602</v>
      </c>
      <c r="B736" s="1" t="s">
        <v>4603</v>
      </c>
      <c r="C736" s="1" t="s">
        <v>22</v>
      </c>
      <c r="D736" s="1" t="s">
        <v>4604</v>
      </c>
      <c r="E736" s="1" t="s">
        <v>4605</v>
      </c>
      <c r="F736" s="1" t="s">
        <v>4606</v>
      </c>
      <c r="G736" s="1" t="s">
        <v>105</v>
      </c>
      <c r="H736" s="1" t="s">
        <v>27</v>
      </c>
      <c r="I736" s="1">
        <v>146</v>
      </c>
      <c r="J736" s="1" t="s">
        <v>22</v>
      </c>
      <c r="K736" s="1" t="s">
        <v>22</v>
      </c>
      <c r="L736" s="1">
        <v>2020</v>
      </c>
      <c r="M736" s="1">
        <v>15</v>
      </c>
      <c r="N736" s="1" t="s">
        <v>4607</v>
      </c>
      <c r="O736" s="1">
        <v>16.328467</v>
      </c>
      <c r="P736" s="1">
        <v>17.27</v>
      </c>
      <c r="Q736" s="3">
        <v>0.92</v>
      </c>
      <c r="R736" s="1">
        <v>0.86850000000000005</v>
      </c>
      <c r="S736" s="1">
        <v>64.800700000000006</v>
      </c>
      <c r="T736" s="1">
        <v>4.32</v>
      </c>
    </row>
    <row r="737" spans="1:20">
      <c r="A737" s="1" t="s">
        <v>4608</v>
      </c>
      <c r="B737" s="1" t="s">
        <v>4609</v>
      </c>
      <c r="C737" s="1" t="s">
        <v>4610</v>
      </c>
      <c r="D737" s="1" t="s">
        <v>4611</v>
      </c>
      <c r="E737" s="1" t="s">
        <v>4612</v>
      </c>
      <c r="F737" s="1" t="s">
        <v>4613</v>
      </c>
      <c r="G737" s="1" t="s">
        <v>89</v>
      </c>
      <c r="H737" s="1" t="s">
        <v>27</v>
      </c>
      <c r="I737" s="1">
        <v>95</v>
      </c>
      <c r="J737" s="1" t="s">
        <v>22</v>
      </c>
      <c r="K737" s="1" t="s">
        <v>4614</v>
      </c>
      <c r="L737" s="1">
        <v>2019</v>
      </c>
      <c r="M737" s="1">
        <v>15</v>
      </c>
      <c r="N737" s="1" t="s">
        <v>4615</v>
      </c>
      <c r="O737" s="1">
        <v>16.867442</v>
      </c>
      <c r="P737" s="1">
        <v>25.14</v>
      </c>
      <c r="Q737" s="3">
        <v>0.89</v>
      </c>
      <c r="R737" s="1">
        <v>0.59660000000000002</v>
      </c>
      <c r="S737" s="1">
        <v>52.7607</v>
      </c>
      <c r="T737" s="1">
        <v>3.3719999999999999</v>
      </c>
    </row>
    <row r="738" spans="1:20">
      <c r="A738" s="1" t="s">
        <v>4616</v>
      </c>
      <c r="B738" s="1" t="s">
        <v>4617</v>
      </c>
      <c r="C738" s="1" t="s">
        <v>4618</v>
      </c>
      <c r="D738" s="1" t="s">
        <v>4619</v>
      </c>
      <c r="E738" s="1" t="s">
        <v>4620</v>
      </c>
      <c r="F738" s="1" t="s">
        <v>4621</v>
      </c>
      <c r="G738" s="1" t="s">
        <v>89</v>
      </c>
      <c r="H738" s="1" t="s">
        <v>27</v>
      </c>
      <c r="I738" s="1">
        <v>10</v>
      </c>
      <c r="J738" s="1">
        <v>11</v>
      </c>
      <c r="K738" s="1" t="s">
        <v>22</v>
      </c>
      <c r="L738" s="1">
        <v>2020</v>
      </c>
      <c r="M738" s="1">
        <v>15</v>
      </c>
      <c r="N738" s="1" t="s">
        <v>4622</v>
      </c>
      <c r="O738" s="1">
        <v>15.816629000000001</v>
      </c>
      <c r="P738" s="1">
        <v>21.03</v>
      </c>
      <c r="Q738" s="3">
        <v>0.95</v>
      </c>
      <c r="R738" s="1">
        <v>0.71330000000000005</v>
      </c>
      <c r="S738" s="1">
        <v>57.422800000000002</v>
      </c>
      <c r="T738" s="1">
        <v>5.0759999999999996</v>
      </c>
    </row>
    <row r="739" spans="1:20">
      <c r="A739" s="1" t="s">
        <v>4623</v>
      </c>
      <c r="B739" s="1" t="s">
        <v>4624</v>
      </c>
      <c r="C739" s="1" t="s">
        <v>22</v>
      </c>
      <c r="D739" s="1" t="s">
        <v>4625</v>
      </c>
      <c r="E739" s="1" t="s">
        <v>4626</v>
      </c>
      <c r="F739" s="1" t="s">
        <v>4627</v>
      </c>
      <c r="G739" s="1" t="s">
        <v>49</v>
      </c>
      <c r="H739" s="1" t="s">
        <v>27</v>
      </c>
      <c r="I739" s="1">
        <v>15</v>
      </c>
      <c r="J739" s="1">
        <v>5</v>
      </c>
      <c r="K739" s="1" t="s">
        <v>4628</v>
      </c>
      <c r="L739" s="1">
        <v>2014</v>
      </c>
      <c r="M739" s="1">
        <v>15</v>
      </c>
      <c r="N739" s="1" t="s">
        <v>4629</v>
      </c>
      <c r="O739" s="1">
        <v>6.0775860000000002</v>
      </c>
      <c r="P739" s="1">
        <v>26.06</v>
      </c>
      <c r="Q739" s="3">
        <v>2.4700000000000002</v>
      </c>
      <c r="R739" s="1">
        <v>0.5756</v>
      </c>
      <c r="S739" s="1">
        <v>62.140999999999998</v>
      </c>
      <c r="T739" s="1">
        <v>0.438</v>
      </c>
    </row>
    <row r="740" spans="1:20">
      <c r="A740" s="1" t="s">
        <v>4630</v>
      </c>
      <c r="B740" s="1" t="s">
        <v>4631</v>
      </c>
      <c r="C740" s="1" t="s">
        <v>4632</v>
      </c>
      <c r="D740" s="1" t="s">
        <v>4633</v>
      </c>
      <c r="E740" s="1" t="s">
        <v>4634</v>
      </c>
      <c r="F740" s="1" t="s">
        <v>4635</v>
      </c>
      <c r="G740" s="1" t="s">
        <v>2140</v>
      </c>
      <c r="H740" s="1" t="s">
        <v>27</v>
      </c>
      <c r="I740" s="1">
        <v>16</v>
      </c>
      <c r="J740" s="1" t="s">
        <v>22</v>
      </c>
      <c r="K740" s="1" t="s">
        <v>4636</v>
      </c>
      <c r="L740" s="1">
        <v>2021</v>
      </c>
      <c r="M740" s="1">
        <v>15</v>
      </c>
      <c r="N740" s="1" t="s">
        <v>4637</v>
      </c>
      <c r="O740" s="1">
        <v>15.671678999999999</v>
      </c>
      <c r="P740" s="1">
        <v>8.64</v>
      </c>
      <c r="Q740" s="3">
        <v>0.96</v>
      </c>
      <c r="R740" s="1">
        <v>1.7363</v>
      </c>
      <c r="S740" s="1">
        <v>83.8005</v>
      </c>
      <c r="T740" s="1">
        <v>7.0330000000000004</v>
      </c>
    </row>
    <row r="741" spans="1:20">
      <c r="A741" s="1" t="s">
        <v>4638</v>
      </c>
      <c r="B741" s="1" t="s">
        <v>4639</v>
      </c>
      <c r="C741" s="1" t="s">
        <v>22</v>
      </c>
      <c r="D741" s="1" t="s">
        <v>4640</v>
      </c>
      <c r="E741" s="1" t="s">
        <v>4641</v>
      </c>
      <c r="F741" s="1" t="s">
        <v>118</v>
      </c>
      <c r="G741" s="1" t="s">
        <v>26</v>
      </c>
      <c r="H741" s="1" t="s">
        <v>27</v>
      </c>
      <c r="I741" s="1">
        <v>442</v>
      </c>
      <c r="J741" s="1" t="s">
        <v>22</v>
      </c>
      <c r="K741" s="1" t="s">
        <v>22</v>
      </c>
      <c r="L741" s="1">
        <v>2022</v>
      </c>
      <c r="M741" s="1">
        <v>15</v>
      </c>
      <c r="N741" s="1" t="s">
        <v>4642</v>
      </c>
      <c r="O741" s="1">
        <v>20.309939</v>
      </c>
      <c r="P741" s="1">
        <v>6.87</v>
      </c>
      <c r="Q741" s="3">
        <v>0.74</v>
      </c>
      <c r="R741" s="1">
        <v>2.1844999999999999</v>
      </c>
      <c r="S741" s="1">
        <v>88.248800000000003</v>
      </c>
      <c r="T741" s="1">
        <v>15.1</v>
      </c>
    </row>
    <row r="742" spans="1:20">
      <c r="A742" s="1" t="s">
        <v>4643</v>
      </c>
      <c r="B742" s="1" t="s">
        <v>4644</v>
      </c>
      <c r="C742" s="1" t="s">
        <v>22</v>
      </c>
      <c r="D742" s="1" t="s">
        <v>4645</v>
      </c>
      <c r="E742" s="1" t="s">
        <v>4646</v>
      </c>
      <c r="F742" s="1" t="s">
        <v>4647</v>
      </c>
      <c r="G742" s="1" t="s">
        <v>35</v>
      </c>
      <c r="H742" s="1" t="s">
        <v>27</v>
      </c>
      <c r="I742" s="1">
        <v>40</v>
      </c>
      <c r="J742" s="1">
        <v>10</v>
      </c>
      <c r="K742" s="1" t="s">
        <v>4648</v>
      </c>
      <c r="L742" s="1">
        <v>2022</v>
      </c>
      <c r="M742" s="1">
        <v>15</v>
      </c>
      <c r="N742" s="1" t="s">
        <v>4649</v>
      </c>
      <c r="O742" s="1">
        <v>9.336957</v>
      </c>
      <c r="P742" s="1">
        <v>6.86</v>
      </c>
      <c r="Q742" s="3">
        <v>1.61</v>
      </c>
      <c r="R742" s="1">
        <v>2.1854</v>
      </c>
      <c r="S742" s="1">
        <v>89.2273</v>
      </c>
      <c r="T742" s="1">
        <v>5.4</v>
      </c>
    </row>
    <row r="743" spans="1:20">
      <c r="A743" s="1" t="s">
        <v>4650</v>
      </c>
      <c r="B743" s="1" t="s">
        <v>4651</v>
      </c>
      <c r="C743" s="1" t="s">
        <v>22</v>
      </c>
      <c r="D743" s="1" t="s">
        <v>4652</v>
      </c>
      <c r="E743" s="1" t="s">
        <v>4653</v>
      </c>
      <c r="F743" s="1" t="s">
        <v>81</v>
      </c>
      <c r="G743" s="1" t="s">
        <v>26</v>
      </c>
      <c r="H743" s="1" t="s">
        <v>27</v>
      </c>
      <c r="I743" s="1">
        <v>258</v>
      </c>
      <c r="J743" s="1" t="s">
        <v>22</v>
      </c>
      <c r="K743" s="1" t="s">
        <v>22</v>
      </c>
      <c r="L743" s="1">
        <v>2020</v>
      </c>
      <c r="M743" s="1">
        <v>15</v>
      </c>
      <c r="N743" s="1" t="s">
        <v>4654</v>
      </c>
      <c r="O743" s="1">
        <v>35.051921999999998</v>
      </c>
      <c r="P743" s="1">
        <v>15.93</v>
      </c>
      <c r="Q743" s="3">
        <v>0.43</v>
      </c>
      <c r="R743" s="1">
        <v>0.9415</v>
      </c>
      <c r="S743" s="1">
        <v>67.197400000000002</v>
      </c>
      <c r="T743" s="1">
        <v>9.2970000000000006</v>
      </c>
    </row>
    <row r="744" spans="1:20">
      <c r="A744" s="1" t="s">
        <v>4655</v>
      </c>
      <c r="B744" s="1" t="s">
        <v>4656</v>
      </c>
      <c r="C744" s="1" t="s">
        <v>22</v>
      </c>
      <c r="D744" s="1" t="s">
        <v>4657</v>
      </c>
      <c r="E744" s="1" t="s">
        <v>4658</v>
      </c>
      <c r="F744" s="1" t="s">
        <v>4659</v>
      </c>
      <c r="G744" s="1" t="s">
        <v>89</v>
      </c>
      <c r="H744" s="1" t="s">
        <v>27</v>
      </c>
      <c r="I744" s="1">
        <v>7</v>
      </c>
      <c r="J744" s="1">
        <v>2</v>
      </c>
      <c r="K744" s="1" t="s">
        <v>22</v>
      </c>
      <c r="L744" s="1">
        <v>2023</v>
      </c>
      <c r="M744" s="1">
        <v>15</v>
      </c>
      <c r="N744" s="1" t="s">
        <v>4660</v>
      </c>
      <c r="O744" s="1">
        <v>5.8909950000000002</v>
      </c>
      <c r="P744" s="1">
        <v>3.35</v>
      </c>
      <c r="Q744" s="3">
        <v>2.5499999999999998</v>
      </c>
      <c r="R744" s="1">
        <v>4.4725000000000001</v>
      </c>
      <c r="S744" s="1">
        <v>96.240700000000004</v>
      </c>
      <c r="T744" s="1">
        <v>13</v>
      </c>
    </row>
    <row r="745" spans="1:20">
      <c r="A745" s="1" t="s">
        <v>4661</v>
      </c>
      <c r="B745" s="1" t="s">
        <v>4662</v>
      </c>
      <c r="C745" s="1" t="s">
        <v>4663</v>
      </c>
      <c r="D745" s="1" t="s">
        <v>4664</v>
      </c>
      <c r="E745" s="1" t="s">
        <v>4665</v>
      </c>
      <c r="F745" s="1" t="s">
        <v>1240</v>
      </c>
      <c r="G745" s="1" t="s">
        <v>35</v>
      </c>
      <c r="H745" s="1" t="s">
        <v>27</v>
      </c>
      <c r="I745" s="1">
        <v>51</v>
      </c>
      <c r="J745" s="1">
        <v>18</v>
      </c>
      <c r="K745" s="1" t="s">
        <v>4666</v>
      </c>
      <c r="L745" s="1">
        <v>2022</v>
      </c>
      <c r="M745" s="1">
        <v>15</v>
      </c>
      <c r="N745" s="1" t="s">
        <v>4667</v>
      </c>
      <c r="O745" s="1">
        <v>5.0877090000000003</v>
      </c>
      <c r="P745" s="1">
        <v>6.86</v>
      </c>
      <c r="Q745" s="3">
        <v>2.95</v>
      </c>
      <c r="R745" s="1">
        <v>2.1854</v>
      </c>
      <c r="S745" s="1">
        <v>89.2273</v>
      </c>
      <c r="T745" s="1">
        <v>4</v>
      </c>
    </row>
    <row r="746" spans="1:20">
      <c r="A746" s="1" t="s">
        <v>4668</v>
      </c>
      <c r="B746" s="1" t="s">
        <v>4669</v>
      </c>
      <c r="C746" s="1" t="s">
        <v>22</v>
      </c>
      <c r="D746" s="1" t="s">
        <v>4670</v>
      </c>
      <c r="E746" s="1" t="s">
        <v>4671</v>
      </c>
      <c r="F746" s="1" t="s">
        <v>4672</v>
      </c>
      <c r="G746" s="1" t="s">
        <v>2669</v>
      </c>
      <c r="H746" s="1" t="s">
        <v>27</v>
      </c>
      <c r="I746" s="1">
        <v>10</v>
      </c>
      <c r="J746" s="1">
        <v>7</v>
      </c>
      <c r="K746" s="1" t="s">
        <v>22</v>
      </c>
      <c r="L746" s="1">
        <v>2022</v>
      </c>
      <c r="M746" s="1">
        <v>15</v>
      </c>
      <c r="N746" s="1" t="s">
        <v>4673</v>
      </c>
      <c r="O746" s="1">
        <v>3.774899</v>
      </c>
      <c r="P746" s="1">
        <v>2.2799999999999998</v>
      </c>
      <c r="Q746" s="3">
        <v>3.97</v>
      </c>
      <c r="R746" s="1">
        <v>6.5921000000000003</v>
      </c>
      <c r="S746" s="1">
        <v>98.099800000000002</v>
      </c>
      <c r="T746" s="1">
        <v>2.4</v>
      </c>
    </row>
    <row r="747" spans="1:20">
      <c r="A747" s="1" t="s">
        <v>4674</v>
      </c>
      <c r="B747" s="1" t="s">
        <v>4675</v>
      </c>
      <c r="C747" s="1" t="s">
        <v>4676</v>
      </c>
      <c r="D747" s="1" t="s">
        <v>4677</v>
      </c>
      <c r="E747" s="1" t="s">
        <v>4678</v>
      </c>
      <c r="F747" s="1" t="s">
        <v>720</v>
      </c>
      <c r="G747" s="1" t="s">
        <v>35</v>
      </c>
      <c r="H747" s="1" t="s">
        <v>27</v>
      </c>
      <c r="I747" s="1">
        <v>15</v>
      </c>
      <c r="J747" s="1">
        <v>7</v>
      </c>
      <c r="K747" s="1" t="s">
        <v>4679</v>
      </c>
      <c r="L747" s="1">
        <v>2015</v>
      </c>
      <c r="M747" s="1">
        <v>15</v>
      </c>
      <c r="N747" s="1" t="s">
        <v>4680</v>
      </c>
      <c r="O747" s="1">
        <v>22.769380000000002</v>
      </c>
      <c r="P747" s="1">
        <v>28.08</v>
      </c>
      <c r="Q747" s="3">
        <v>0.66</v>
      </c>
      <c r="R747" s="1">
        <v>0.53420000000000001</v>
      </c>
      <c r="S747" s="1">
        <v>48.487299999999998</v>
      </c>
      <c r="T747" s="1">
        <v>2.0329999999999999</v>
      </c>
    </row>
    <row r="748" spans="1:20">
      <c r="A748" s="1" t="s">
        <v>4681</v>
      </c>
      <c r="B748" s="1" t="s">
        <v>4682</v>
      </c>
      <c r="C748" s="1" t="s">
        <v>22</v>
      </c>
      <c r="D748" s="1" t="s">
        <v>4683</v>
      </c>
      <c r="E748" s="1" t="s">
        <v>4684</v>
      </c>
      <c r="F748" s="1" t="s">
        <v>25</v>
      </c>
      <c r="G748" s="1" t="s">
        <v>26</v>
      </c>
      <c r="H748" s="1" t="s">
        <v>27</v>
      </c>
      <c r="I748" s="1">
        <v>8</v>
      </c>
      <c r="J748" s="1" t="s">
        <v>22</v>
      </c>
      <c r="K748" s="1" t="s">
        <v>4685</v>
      </c>
      <c r="L748" s="1">
        <v>2020</v>
      </c>
      <c r="M748" s="1">
        <v>15</v>
      </c>
      <c r="N748" s="1" t="s">
        <v>4686</v>
      </c>
      <c r="O748" s="1">
        <v>12.364046999999999</v>
      </c>
      <c r="P748" s="1">
        <v>15.93</v>
      </c>
      <c r="Q748" s="3">
        <v>1.21</v>
      </c>
      <c r="R748" s="1">
        <v>0.9415</v>
      </c>
      <c r="S748" s="1">
        <v>67.197400000000002</v>
      </c>
      <c r="T748" s="1">
        <v>3.367</v>
      </c>
    </row>
    <row r="749" spans="1:20">
      <c r="A749" s="1" t="s">
        <v>4687</v>
      </c>
      <c r="B749" s="1" t="s">
        <v>4688</v>
      </c>
      <c r="C749" s="1" t="s">
        <v>22</v>
      </c>
      <c r="D749" s="1" t="s">
        <v>4689</v>
      </c>
      <c r="E749" s="1" t="s">
        <v>4690</v>
      </c>
      <c r="F749" s="1" t="s">
        <v>4691</v>
      </c>
      <c r="G749" s="1" t="s">
        <v>35</v>
      </c>
      <c r="H749" s="1" t="s">
        <v>27</v>
      </c>
      <c r="I749" s="1">
        <v>930</v>
      </c>
      <c r="J749" s="1" t="s">
        <v>22</v>
      </c>
      <c r="K749" s="1" t="s">
        <v>22</v>
      </c>
      <c r="L749" s="1">
        <v>2020</v>
      </c>
      <c r="M749" s="1">
        <v>14</v>
      </c>
      <c r="N749" s="1" t="s">
        <v>4692</v>
      </c>
      <c r="O749" s="1">
        <v>7.0225080000000002</v>
      </c>
      <c r="P749" s="1">
        <v>16.14</v>
      </c>
      <c r="Q749" s="3">
        <v>1.99</v>
      </c>
      <c r="R749" s="1">
        <v>0.86729999999999996</v>
      </c>
      <c r="S749" s="1">
        <v>63.639800000000001</v>
      </c>
      <c r="T749" s="1">
        <v>2.3690000000000002</v>
      </c>
    </row>
    <row r="750" spans="1:20">
      <c r="A750" s="1" t="s">
        <v>4693</v>
      </c>
      <c r="B750" s="1" t="s">
        <v>4694</v>
      </c>
      <c r="C750" s="1" t="s">
        <v>22</v>
      </c>
      <c r="D750" s="1" t="s">
        <v>4695</v>
      </c>
      <c r="E750" s="1" t="s">
        <v>4696</v>
      </c>
      <c r="F750" s="1" t="s">
        <v>4697</v>
      </c>
      <c r="G750" s="1" t="s">
        <v>840</v>
      </c>
      <c r="H750" s="1" t="s">
        <v>27</v>
      </c>
      <c r="I750" s="1">
        <v>437</v>
      </c>
      <c r="J750" s="2">
        <v>45293</v>
      </c>
      <c r="K750" s="1" t="s">
        <v>4698</v>
      </c>
      <c r="L750" s="1">
        <v>2019</v>
      </c>
      <c r="M750" s="1">
        <v>14</v>
      </c>
      <c r="N750" s="1" t="s">
        <v>4699</v>
      </c>
      <c r="O750" s="1">
        <v>19.521930000000001</v>
      </c>
      <c r="P750" s="1">
        <v>16.68</v>
      </c>
      <c r="Q750" s="3">
        <v>0.72</v>
      </c>
      <c r="R750" s="1">
        <v>0.83919999999999995</v>
      </c>
      <c r="S750" s="1">
        <v>58.975900000000003</v>
      </c>
      <c r="T750" s="1">
        <v>3.2989999999999999</v>
      </c>
    </row>
    <row r="751" spans="1:20">
      <c r="A751" s="1" t="s">
        <v>4700</v>
      </c>
      <c r="B751" s="1" t="str">
        <f>"10.1177/0954008315620289"</f>
        <v>10.1177/0954008315620289</v>
      </c>
      <c r="C751" s="1" t="s">
        <v>22</v>
      </c>
      <c r="D751" s="1" t="s">
        <v>4701</v>
      </c>
      <c r="E751" s="1" t="s">
        <v>4702</v>
      </c>
      <c r="F751" s="1" t="s">
        <v>3439</v>
      </c>
      <c r="G751" s="1" t="s">
        <v>35</v>
      </c>
      <c r="H751" s="1" t="s">
        <v>106</v>
      </c>
      <c r="I751" s="1">
        <v>28</v>
      </c>
      <c r="J751" s="1">
        <v>10</v>
      </c>
      <c r="K751" s="1" t="s">
        <v>4703</v>
      </c>
      <c r="L751" s="1">
        <v>2016</v>
      </c>
      <c r="M751" s="1">
        <v>14</v>
      </c>
      <c r="N751" s="1" t="s">
        <v>4704</v>
      </c>
      <c r="O751" s="1">
        <v>10.5</v>
      </c>
      <c r="P751" s="1">
        <v>95.42</v>
      </c>
      <c r="Q751" s="3">
        <v>1.33</v>
      </c>
      <c r="R751" s="1">
        <v>0.1467</v>
      </c>
      <c r="S751" s="1">
        <v>22.255800000000001</v>
      </c>
      <c r="T751" s="1">
        <v>1.179</v>
      </c>
    </row>
    <row r="752" spans="1:20">
      <c r="A752" s="1" t="s">
        <v>4705</v>
      </c>
      <c r="B752" s="1" t="s">
        <v>4706</v>
      </c>
      <c r="C752" s="1" t="s">
        <v>22</v>
      </c>
      <c r="D752" s="1" t="s">
        <v>4707</v>
      </c>
      <c r="E752" s="1" t="s">
        <v>4708</v>
      </c>
      <c r="F752" s="1" t="s">
        <v>4709</v>
      </c>
      <c r="G752" s="1" t="s">
        <v>49</v>
      </c>
      <c r="H752" s="1" t="s">
        <v>27</v>
      </c>
      <c r="I752" s="1">
        <v>15</v>
      </c>
      <c r="J752" s="1" t="s">
        <v>22</v>
      </c>
      <c r="K752" s="1" t="s">
        <v>4710</v>
      </c>
      <c r="L752" s="1">
        <v>2020</v>
      </c>
      <c r="M752" s="1">
        <v>14</v>
      </c>
      <c r="N752" s="1" t="s">
        <v>4711</v>
      </c>
      <c r="O752" s="1">
        <v>29.885017000000001</v>
      </c>
      <c r="P752" s="1">
        <v>17.03</v>
      </c>
      <c r="Q752" s="3">
        <v>0.47</v>
      </c>
      <c r="R752" s="1">
        <v>0.82230000000000003</v>
      </c>
      <c r="S752" s="1">
        <v>68.428100000000001</v>
      </c>
      <c r="T752" s="1">
        <v>7.1779999999999999</v>
      </c>
    </row>
    <row r="753" spans="1:20">
      <c r="A753" s="1" t="s">
        <v>4712</v>
      </c>
      <c r="B753" s="1" t="s">
        <v>4713</v>
      </c>
      <c r="C753" s="1" t="s">
        <v>4714</v>
      </c>
      <c r="D753" s="1" t="s">
        <v>4715</v>
      </c>
      <c r="E753" s="1" t="s">
        <v>4716</v>
      </c>
      <c r="F753" s="1" t="s">
        <v>263</v>
      </c>
      <c r="G753" s="1" t="s">
        <v>26</v>
      </c>
      <c r="H753" s="1" t="s">
        <v>27</v>
      </c>
      <c r="I753" s="1">
        <v>403</v>
      </c>
      <c r="J753" s="1" t="s">
        <v>22</v>
      </c>
      <c r="K753" s="1" t="s">
        <v>22</v>
      </c>
      <c r="L753" s="1">
        <v>2021</v>
      </c>
      <c r="M753" s="1">
        <v>14</v>
      </c>
      <c r="N753" s="1" t="s">
        <v>4717</v>
      </c>
      <c r="O753" s="1">
        <v>32.923639999999999</v>
      </c>
      <c r="P753" s="1">
        <v>12</v>
      </c>
      <c r="Q753" s="3">
        <v>0.43</v>
      </c>
      <c r="R753" s="1">
        <v>1.1666000000000001</v>
      </c>
      <c r="S753" s="1">
        <v>73.293599999999998</v>
      </c>
      <c r="T753" s="1">
        <v>14.224</v>
      </c>
    </row>
    <row r="754" spans="1:20">
      <c r="A754" s="1" t="s">
        <v>4718</v>
      </c>
      <c r="B754" s="1" t="s">
        <v>4719</v>
      </c>
      <c r="C754" s="1" t="s">
        <v>22</v>
      </c>
      <c r="D754" s="1" t="s">
        <v>4720</v>
      </c>
      <c r="E754" s="1" t="s">
        <v>4721</v>
      </c>
      <c r="F754" s="1" t="s">
        <v>4722</v>
      </c>
      <c r="G754" s="1" t="s">
        <v>305</v>
      </c>
      <c r="H754" s="1" t="s">
        <v>27</v>
      </c>
      <c r="I754" s="1">
        <v>380</v>
      </c>
      <c r="J754" s="2">
        <v>45293</v>
      </c>
      <c r="K754" s="1" t="s">
        <v>4723</v>
      </c>
      <c r="L754" s="1">
        <v>2016</v>
      </c>
      <c r="M754" s="1">
        <v>14</v>
      </c>
      <c r="N754" s="1" t="s">
        <v>4724</v>
      </c>
      <c r="O754" s="1">
        <v>12.488619</v>
      </c>
      <c r="P754" s="1">
        <v>20.34</v>
      </c>
      <c r="Q754" s="3">
        <v>1.1200000000000001</v>
      </c>
      <c r="R754" s="1">
        <v>0.68820000000000003</v>
      </c>
      <c r="S754" s="1">
        <v>60.833799999999997</v>
      </c>
      <c r="T754" s="1">
        <v>1.772</v>
      </c>
    </row>
    <row r="755" spans="1:20">
      <c r="A755" s="1" t="s">
        <v>4725</v>
      </c>
      <c r="B755" s="1" t="s">
        <v>4726</v>
      </c>
      <c r="C755" s="1" t="s">
        <v>22</v>
      </c>
      <c r="D755" s="1" t="s">
        <v>4727</v>
      </c>
      <c r="E755" s="1" t="s">
        <v>4728</v>
      </c>
      <c r="F755" s="1" t="s">
        <v>4729</v>
      </c>
      <c r="G755" s="1" t="s">
        <v>26</v>
      </c>
      <c r="H755" s="1" t="s">
        <v>27</v>
      </c>
      <c r="I755" s="1">
        <v>30</v>
      </c>
      <c r="J755" s="1">
        <v>6</v>
      </c>
      <c r="K755" s="1" t="s">
        <v>4730</v>
      </c>
      <c r="L755" s="1">
        <v>2017</v>
      </c>
      <c r="M755" s="1">
        <v>14</v>
      </c>
      <c r="N755" s="1" t="s">
        <v>4731</v>
      </c>
      <c r="O755" s="1">
        <v>11.454545</v>
      </c>
      <c r="P755" s="1">
        <v>23.08</v>
      </c>
      <c r="Q755" s="3">
        <v>1.22</v>
      </c>
      <c r="R755" s="1">
        <v>0.60650000000000004</v>
      </c>
      <c r="S755" s="1">
        <v>53.443199999999997</v>
      </c>
      <c r="T755" s="1">
        <v>1.149</v>
      </c>
    </row>
    <row r="756" spans="1:20">
      <c r="A756" s="1" t="s">
        <v>4732</v>
      </c>
      <c r="B756" s="1" t="s">
        <v>4733</v>
      </c>
      <c r="C756" s="1" t="s">
        <v>22</v>
      </c>
      <c r="D756" s="1" t="s">
        <v>4734</v>
      </c>
      <c r="E756" s="1" t="s">
        <v>4735</v>
      </c>
      <c r="F756" s="1" t="s">
        <v>3434</v>
      </c>
      <c r="G756" s="1" t="s">
        <v>35</v>
      </c>
      <c r="H756" s="1" t="s">
        <v>27</v>
      </c>
      <c r="I756" s="1">
        <v>138</v>
      </c>
      <c r="J756" s="1">
        <v>16</v>
      </c>
      <c r="K756" s="1" t="s">
        <v>22</v>
      </c>
      <c r="L756" s="1">
        <v>2020</v>
      </c>
      <c r="M756" s="1">
        <v>14</v>
      </c>
      <c r="N756" s="1" t="s">
        <v>4736</v>
      </c>
      <c r="O756" s="1">
        <v>9.6168479999999992</v>
      </c>
      <c r="P756" s="1">
        <v>16.14</v>
      </c>
      <c r="Q756" s="3">
        <v>1.46</v>
      </c>
      <c r="R756" s="1">
        <v>0.86729999999999996</v>
      </c>
      <c r="S756" s="1">
        <v>63.639800000000001</v>
      </c>
      <c r="T756" s="1">
        <v>3.125</v>
      </c>
    </row>
    <row r="757" spans="1:20">
      <c r="A757" s="1" t="s">
        <v>4737</v>
      </c>
      <c r="B757" s="1" t="s">
        <v>4738</v>
      </c>
      <c r="C757" s="1" t="s">
        <v>22</v>
      </c>
      <c r="D757" s="1" t="s">
        <v>4739</v>
      </c>
      <c r="E757" s="1" t="s">
        <v>4740</v>
      </c>
      <c r="F757" s="1" t="s">
        <v>2929</v>
      </c>
      <c r="G757" s="1" t="s">
        <v>35</v>
      </c>
      <c r="H757" s="1" t="s">
        <v>27</v>
      </c>
      <c r="I757" s="1">
        <v>9</v>
      </c>
      <c r="J757" s="1">
        <v>10</v>
      </c>
      <c r="K757" s="1" t="s">
        <v>4741</v>
      </c>
      <c r="L757" s="1">
        <v>2022</v>
      </c>
      <c r="M757" s="1">
        <v>14</v>
      </c>
      <c r="N757" s="1" t="s">
        <v>4742</v>
      </c>
      <c r="O757" s="1">
        <v>10.238897</v>
      </c>
      <c r="P757" s="1">
        <v>6.86</v>
      </c>
      <c r="Q757" s="3">
        <v>1.37</v>
      </c>
      <c r="R757" s="1">
        <v>2.0396999999999998</v>
      </c>
      <c r="S757" s="1">
        <v>87.908699999999996</v>
      </c>
      <c r="T757" s="1">
        <v>7</v>
      </c>
    </row>
    <row r="758" spans="1:20">
      <c r="A758" s="1" t="s">
        <v>4743</v>
      </c>
      <c r="B758" s="1" t="s">
        <v>4744</v>
      </c>
      <c r="C758" s="1" t="s">
        <v>22</v>
      </c>
      <c r="D758" s="1" t="s">
        <v>4745</v>
      </c>
      <c r="E758" s="1" t="s">
        <v>4746</v>
      </c>
      <c r="F758" s="1" t="s">
        <v>4747</v>
      </c>
      <c r="G758" s="1" t="s">
        <v>305</v>
      </c>
      <c r="H758" s="1" t="s">
        <v>27</v>
      </c>
      <c r="I758" s="1">
        <v>43</v>
      </c>
      <c r="J758" s="1" t="s">
        <v>22</v>
      </c>
      <c r="K758" s="1" t="s">
        <v>22</v>
      </c>
      <c r="L758" s="1">
        <v>2022</v>
      </c>
      <c r="M758" s="1">
        <v>14</v>
      </c>
      <c r="N758" s="1" t="s">
        <v>4748</v>
      </c>
      <c r="O758" s="1">
        <v>16.379446999999999</v>
      </c>
      <c r="P758" s="1">
        <v>5.25</v>
      </c>
      <c r="Q758" s="3">
        <v>0.85</v>
      </c>
      <c r="R758" s="1">
        <v>2.6646000000000001</v>
      </c>
      <c r="S758" s="1">
        <v>91.525300000000001</v>
      </c>
      <c r="T758" s="1">
        <v>17.399999999999999</v>
      </c>
    </row>
    <row r="759" spans="1:20">
      <c r="A759" s="1" t="s">
        <v>4749</v>
      </c>
      <c r="B759" s="1" t="s">
        <v>4750</v>
      </c>
      <c r="C759" s="1" t="s">
        <v>22</v>
      </c>
      <c r="D759" s="1" t="s">
        <v>4751</v>
      </c>
      <c r="E759" s="1" t="s">
        <v>4752</v>
      </c>
      <c r="F759" s="1" t="s">
        <v>4753</v>
      </c>
      <c r="G759" s="1" t="s">
        <v>89</v>
      </c>
      <c r="H759" s="1" t="s">
        <v>27</v>
      </c>
      <c r="I759" s="1">
        <v>31</v>
      </c>
      <c r="J759" s="1" t="s">
        <v>22</v>
      </c>
      <c r="K759" s="1" t="s">
        <v>22</v>
      </c>
      <c r="L759" s="1">
        <v>2023</v>
      </c>
      <c r="M759" s="1">
        <v>14</v>
      </c>
      <c r="N759" s="1" t="s">
        <v>4754</v>
      </c>
      <c r="O759" s="1">
        <v>3.094595</v>
      </c>
      <c r="P759" s="1">
        <v>3.35</v>
      </c>
      <c r="Q759" s="3">
        <v>4.5199999999999996</v>
      </c>
      <c r="R759" s="1">
        <v>4.1744000000000003</v>
      </c>
      <c r="S759" s="1">
        <v>95.756200000000007</v>
      </c>
      <c r="T759" s="1">
        <v>7.2</v>
      </c>
    </row>
    <row r="760" spans="1:20">
      <c r="A760" s="1" t="s">
        <v>4755</v>
      </c>
      <c r="B760" s="1" t="s">
        <v>4756</v>
      </c>
      <c r="C760" s="1" t="s">
        <v>22</v>
      </c>
      <c r="D760" s="1" t="s">
        <v>4757</v>
      </c>
      <c r="E760" s="1" t="s">
        <v>4758</v>
      </c>
      <c r="F760" s="1" t="s">
        <v>4492</v>
      </c>
      <c r="G760" s="1" t="s">
        <v>26</v>
      </c>
      <c r="H760" s="1" t="s">
        <v>27</v>
      </c>
      <c r="I760" s="1">
        <v>79</v>
      </c>
      <c r="J760" s="1">
        <v>2</v>
      </c>
      <c r="K760" s="1" t="s">
        <v>4759</v>
      </c>
      <c r="L760" s="1">
        <v>2021</v>
      </c>
      <c r="M760" s="1">
        <v>14</v>
      </c>
      <c r="N760" s="1" t="s">
        <v>4760</v>
      </c>
      <c r="O760" s="1">
        <v>5.4957630000000002</v>
      </c>
      <c r="P760" s="1">
        <v>12</v>
      </c>
      <c r="Q760" s="3">
        <v>2.5499999999999998</v>
      </c>
      <c r="R760" s="1">
        <v>1.1666000000000001</v>
      </c>
      <c r="S760" s="1">
        <v>73.293599999999998</v>
      </c>
      <c r="T760" s="1">
        <v>2.9980000000000002</v>
      </c>
    </row>
    <row r="761" spans="1:20">
      <c r="A761" s="1" t="s">
        <v>4761</v>
      </c>
      <c r="B761" s="1" t="s">
        <v>4762</v>
      </c>
      <c r="C761" s="1" t="s">
        <v>22</v>
      </c>
      <c r="D761" s="1" t="s">
        <v>4763</v>
      </c>
      <c r="E761" s="1" t="s">
        <v>4764</v>
      </c>
      <c r="F761" s="1" t="s">
        <v>324</v>
      </c>
      <c r="G761" s="1" t="s">
        <v>49</v>
      </c>
      <c r="H761" s="1" t="s">
        <v>27</v>
      </c>
      <c r="I761" s="1">
        <v>9</v>
      </c>
      <c r="J761" s="1">
        <v>16</v>
      </c>
      <c r="K761" s="1" t="s">
        <v>4765</v>
      </c>
      <c r="L761" s="1">
        <v>2016</v>
      </c>
      <c r="M761" s="1">
        <v>14</v>
      </c>
      <c r="N761" s="1" t="s">
        <v>4766</v>
      </c>
      <c r="O761" s="1">
        <v>10.612613</v>
      </c>
      <c r="P761" s="1">
        <v>22.66</v>
      </c>
      <c r="Q761" s="3">
        <v>1.32</v>
      </c>
      <c r="R761" s="1">
        <v>0.61780000000000002</v>
      </c>
      <c r="S761" s="1">
        <v>60.786000000000001</v>
      </c>
      <c r="T761" s="1">
        <v>1.0669999999999999</v>
      </c>
    </row>
    <row r="762" spans="1:20">
      <c r="A762" s="1" t="s">
        <v>4767</v>
      </c>
      <c r="B762" s="1" t="s">
        <v>4768</v>
      </c>
      <c r="C762" s="1" t="s">
        <v>22</v>
      </c>
      <c r="D762" s="1" t="s">
        <v>4769</v>
      </c>
      <c r="E762" s="1" t="s">
        <v>4770</v>
      </c>
      <c r="F762" s="1" t="s">
        <v>520</v>
      </c>
      <c r="G762" s="1" t="s">
        <v>105</v>
      </c>
      <c r="H762" s="1" t="s">
        <v>27</v>
      </c>
      <c r="I762" s="1">
        <v>10</v>
      </c>
      <c r="J762" s="1" t="s">
        <v>22</v>
      </c>
      <c r="K762" s="1" t="s">
        <v>22</v>
      </c>
      <c r="L762" s="1">
        <v>2022</v>
      </c>
      <c r="M762" s="1">
        <v>14</v>
      </c>
      <c r="N762" s="1" t="s">
        <v>4771</v>
      </c>
      <c r="O762" s="1">
        <v>4.6423040000000002</v>
      </c>
      <c r="P762" s="1">
        <v>6.39</v>
      </c>
      <c r="Q762" s="3">
        <v>3.02</v>
      </c>
      <c r="R762" s="1">
        <v>2.1926000000000001</v>
      </c>
      <c r="S762" s="1">
        <v>88.8001</v>
      </c>
      <c r="T762" s="1">
        <v>4.5999999999999996</v>
      </c>
    </row>
    <row r="763" spans="1:20">
      <c r="A763" s="1" t="s">
        <v>4772</v>
      </c>
      <c r="B763" s="1" t="str">
        <f>"10.1155/2017/6754968"</f>
        <v>10.1155/2017/6754968</v>
      </c>
      <c r="C763" s="1" t="s">
        <v>22</v>
      </c>
      <c r="D763" s="1" t="s">
        <v>4773</v>
      </c>
      <c r="E763" s="1" t="s">
        <v>4774</v>
      </c>
      <c r="F763" s="1" t="s">
        <v>4775</v>
      </c>
      <c r="G763" s="1" t="s">
        <v>26</v>
      </c>
      <c r="H763" s="1" t="s">
        <v>27</v>
      </c>
      <c r="I763" s="1">
        <v>2017</v>
      </c>
      <c r="J763" s="1" t="s">
        <v>22</v>
      </c>
      <c r="K763" s="1" t="s">
        <v>22</v>
      </c>
      <c r="L763" s="1">
        <v>2017</v>
      </c>
      <c r="M763" s="1">
        <v>14</v>
      </c>
      <c r="N763" s="1" t="s">
        <v>4776</v>
      </c>
      <c r="O763" s="1">
        <v>8.3271599999999992</v>
      </c>
      <c r="P763" s="1">
        <v>23.08</v>
      </c>
      <c r="Q763" s="3">
        <v>1.68</v>
      </c>
      <c r="R763" s="1">
        <v>0.60650000000000004</v>
      </c>
      <c r="S763" s="1">
        <v>53.443199999999997</v>
      </c>
      <c r="T763" s="1">
        <v>1.857</v>
      </c>
    </row>
    <row r="764" spans="1:20">
      <c r="A764" s="1" t="s">
        <v>4777</v>
      </c>
      <c r="B764" s="1" t="s">
        <v>4778</v>
      </c>
      <c r="C764" s="1" t="s">
        <v>4779</v>
      </c>
      <c r="D764" s="1" t="s">
        <v>4780</v>
      </c>
      <c r="E764" s="1" t="s">
        <v>4781</v>
      </c>
      <c r="F764" s="1" t="s">
        <v>304</v>
      </c>
      <c r="G764" s="1" t="s">
        <v>305</v>
      </c>
      <c r="H764" s="1" t="s">
        <v>27</v>
      </c>
      <c r="I764" s="1">
        <v>15</v>
      </c>
      <c r="J764" s="1">
        <v>4</v>
      </c>
      <c r="K764" s="1" t="s">
        <v>4782</v>
      </c>
      <c r="L764" s="1">
        <v>2022</v>
      </c>
      <c r="M764" s="1">
        <v>14</v>
      </c>
      <c r="N764" s="1" t="s">
        <v>4783</v>
      </c>
      <c r="O764" s="1">
        <v>7.063815</v>
      </c>
      <c r="P764" s="1">
        <v>5.25</v>
      </c>
      <c r="Q764" s="3">
        <v>1.98</v>
      </c>
      <c r="R764" s="1">
        <v>2.6646000000000001</v>
      </c>
      <c r="S764" s="1">
        <v>91.525300000000001</v>
      </c>
      <c r="T764" s="1">
        <v>6.7</v>
      </c>
    </row>
    <row r="765" spans="1:20">
      <c r="A765" s="1" t="s">
        <v>4784</v>
      </c>
      <c r="B765" s="1" t="s">
        <v>4785</v>
      </c>
      <c r="C765" s="1" t="s">
        <v>4786</v>
      </c>
      <c r="D765" s="1" t="s">
        <v>4787</v>
      </c>
      <c r="E765" s="1" t="s">
        <v>4788</v>
      </c>
      <c r="F765" s="1" t="s">
        <v>4789</v>
      </c>
      <c r="G765" s="1" t="s">
        <v>678</v>
      </c>
      <c r="H765" s="1" t="s">
        <v>27</v>
      </c>
      <c r="I765" s="1">
        <v>131</v>
      </c>
      <c r="J765" s="1" t="s">
        <v>22</v>
      </c>
      <c r="K765" s="1" t="s">
        <v>22</v>
      </c>
      <c r="L765" s="1">
        <v>2019</v>
      </c>
      <c r="M765" s="1">
        <v>14</v>
      </c>
      <c r="N765" s="1" t="s">
        <v>4790</v>
      </c>
      <c r="O765" s="1">
        <v>13.92029</v>
      </c>
      <c r="P765" s="1">
        <v>21.33</v>
      </c>
      <c r="Q765" s="3">
        <v>1.01</v>
      </c>
      <c r="R765" s="1">
        <v>0.65620000000000001</v>
      </c>
      <c r="S765" s="1">
        <v>54.932899999999997</v>
      </c>
      <c r="T765" s="1">
        <v>3.448</v>
      </c>
    </row>
    <row r="766" spans="1:20">
      <c r="A766" s="1" t="s">
        <v>4791</v>
      </c>
      <c r="B766" s="1" t="s">
        <v>4792</v>
      </c>
      <c r="C766" s="1" t="s">
        <v>22</v>
      </c>
      <c r="D766" s="1" t="s">
        <v>4793</v>
      </c>
      <c r="E766" s="1" t="s">
        <v>4794</v>
      </c>
      <c r="F766" s="1" t="s">
        <v>2518</v>
      </c>
      <c r="G766" s="1" t="s">
        <v>49</v>
      </c>
      <c r="H766" s="1" t="s">
        <v>27</v>
      </c>
      <c r="I766" s="1" t="s">
        <v>22</v>
      </c>
      <c r="J766" s="1" t="s">
        <v>22</v>
      </c>
      <c r="K766" s="1" t="s">
        <v>22</v>
      </c>
      <c r="L766" s="1">
        <v>2014</v>
      </c>
      <c r="M766" s="1">
        <v>14</v>
      </c>
      <c r="N766" s="1" t="s">
        <v>4795</v>
      </c>
      <c r="O766" s="1">
        <v>9.2825109999999995</v>
      </c>
      <c r="P766" s="1">
        <v>26.06</v>
      </c>
      <c r="Q766" s="3">
        <v>1.51</v>
      </c>
      <c r="R766" s="1">
        <v>0.5373</v>
      </c>
      <c r="S766" s="1">
        <v>60.081200000000003</v>
      </c>
      <c r="T766" s="1">
        <v>0.72399999999999998</v>
      </c>
    </row>
    <row r="767" spans="1:20">
      <c r="A767" s="1" t="s">
        <v>4796</v>
      </c>
      <c r="B767" s="1" t="s">
        <v>4797</v>
      </c>
      <c r="C767" s="1" t="s">
        <v>22</v>
      </c>
      <c r="D767" s="1" t="s">
        <v>4798</v>
      </c>
      <c r="E767" s="1" t="s">
        <v>4799</v>
      </c>
      <c r="F767" s="1" t="s">
        <v>3184</v>
      </c>
      <c r="G767" s="1" t="s">
        <v>35</v>
      </c>
      <c r="H767" s="1" t="s">
        <v>27</v>
      </c>
      <c r="I767" s="1">
        <v>149</v>
      </c>
      <c r="J767" s="1" t="s">
        <v>22</v>
      </c>
      <c r="K767" s="1" t="s">
        <v>22</v>
      </c>
      <c r="L767" s="1">
        <v>2021</v>
      </c>
      <c r="M767" s="1">
        <v>14</v>
      </c>
      <c r="N767" s="1" t="s">
        <v>4800</v>
      </c>
      <c r="O767" s="1">
        <v>10.104711999999999</v>
      </c>
      <c r="P767" s="1">
        <v>11.69</v>
      </c>
      <c r="Q767" s="3">
        <v>1.39</v>
      </c>
      <c r="R767" s="1">
        <v>1.1971000000000001</v>
      </c>
      <c r="S767" s="1">
        <v>74.680400000000006</v>
      </c>
      <c r="T767" s="1">
        <v>3.51</v>
      </c>
    </row>
    <row r="768" spans="1:20">
      <c r="A768" s="1" t="s">
        <v>4801</v>
      </c>
      <c r="B768" s="1" t="s">
        <v>4802</v>
      </c>
      <c r="C768" s="1" t="s">
        <v>4803</v>
      </c>
      <c r="D768" s="1" t="s">
        <v>4804</v>
      </c>
      <c r="E768" s="1" t="s">
        <v>4805</v>
      </c>
      <c r="F768" s="1" t="s">
        <v>104</v>
      </c>
      <c r="G768" s="1" t="s">
        <v>105</v>
      </c>
      <c r="H768" s="1" t="s">
        <v>27</v>
      </c>
      <c r="I768" s="1">
        <v>859</v>
      </c>
      <c r="J768" s="1" t="s">
        <v>22</v>
      </c>
      <c r="K768" s="1" t="s">
        <v>22</v>
      </c>
      <c r="L768" s="1">
        <v>2022</v>
      </c>
      <c r="M768" s="1">
        <v>14</v>
      </c>
      <c r="N768" s="1" t="s">
        <v>4806</v>
      </c>
      <c r="O768" s="1">
        <v>10.954859000000001</v>
      </c>
      <c r="P768" s="1">
        <v>6.39</v>
      </c>
      <c r="Q768" s="3">
        <v>1.28</v>
      </c>
      <c r="R768" s="1">
        <v>2.1926000000000001</v>
      </c>
      <c r="S768" s="1">
        <v>88.8001</v>
      </c>
      <c r="T768" s="1">
        <v>9.8000000000000007</v>
      </c>
    </row>
    <row r="769" spans="1:20">
      <c r="A769" s="1" t="s">
        <v>4807</v>
      </c>
      <c r="B769" s="1" t="s">
        <v>4808</v>
      </c>
      <c r="C769" s="1" t="s">
        <v>4809</v>
      </c>
      <c r="D769" s="1" t="s">
        <v>4810</v>
      </c>
      <c r="E769" s="1" t="s">
        <v>4811</v>
      </c>
      <c r="F769" s="1" t="s">
        <v>4812</v>
      </c>
      <c r="G769" s="1" t="s">
        <v>1043</v>
      </c>
      <c r="H769" s="1" t="s">
        <v>27</v>
      </c>
      <c r="I769" s="1">
        <v>8</v>
      </c>
      <c r="J769" s="1" t="s">
        <v>22</v>
      </c>
      <c r="K769" s="1" t="s">
        <v>22</v>
      </c>
      <c r="L769" s="1">
        <v>2020</v>
      </c>
      <c r="M769" s="1">
        <v>14</v>
      </c>
      <c r="N769" s="1" t="s">
        <v>4813</v>
      </c>
      <c r="O769" s="1">
        <v>9.5087010000000003</v>
      </c>
      <c r="P769" s="1">
        <v>9.66</v>
      </c>
      <c r="Q769" s="3">
        <v>1.47</v>
      </c>
      <c r="R769" s="1">
        <v>1.4486000000000001</v>
      </c>
      <c r="S769" s="1">
        <v>78.942300000000003</v>
      </c>
      <c r="T769" s="1">
        <v>2.984</v>
      </c>
    </row>
    <row r="770" spans="1:20">
      <c r="A770" s="1" t="s">
        <v>4814</v>
      </c>
      <c r="B770" s="1" t="s">
        <v>4815</v>
      </c>
      <c r="C770" s="1" t="s">
        <v>22</v>
      </c>
      <c r="D770" s="1" t="s">
        <v>4816</v>
      </c>
      <c r="E770" s="1" t="s">
        <v>4817</v>
      </c>
      <c r="F770" s="1" t="s">
        <v>1573</v>
      </c>
      <c r="G770" s="1" t="s">
        <v>35</v>
      </c>
      <c r="H770" s="1" t="s">
        <v>27</v>
      </c>
      <c r="I770" s="1">
        <v>65</v>
      </c>
      <c r="J770" s="1" t="s">
        <v>22</v>
      </c>
      <c r="K770" s="1" t="s">
        <v>4818</v>
      </c>
      <c r="L770" s="1">
        <v>2016</v>
      </c>
      <c r="M770" s="1">
        <v>14</v>
      </c>
      <c r="N770" s="1" t="s">
        <v>4819</v>
      </c>
      <c r="O770" s="1">
        <v>29.154589000000001</v>
      </c>
      <c r="P770" s="1">
        <v>25.68</v>
      </c>
      <c r="Q770" s="3">
        <v>0.48</v>
      </c>
      <c r="R770" s="1">
        <v>0.54510000000000003</v>
      </c>
      <c r="S770" s="1">
        <v>48.121699999999997</v>
      </c>
      <c r="T770" s="1">
        <v>4.2169999999999996</v>
      </c>
    </row>
    <row r="771" spans="1:20">
      <c r="A771" s="1" t="s">
        <v>4820</v>
      </c>
      <c r="B771" s="1" t="s">
        <v>4821</v>
      </c>
      <c r="C771" s="1" t="s">
        <v>22</v>
      </c>
      <c r="D771" s="1" t="s">
        <v>4822</v>
      </c>
      <c r="E771" s="1" t="s">
        <v>4823</v>
      </c>
      <c r="F771" s="1" t="s">
        <v>48</v>
      </c>
      <c r="G771" s="1" t="s">
        <v>49</v>
      </c>
      <c r="H771" s="1" t="s">
        <v>27</v>
      </c>
      <c r="I771" s="1">
        <v>6</v>
      </c>
      <c r="J771" s="1">
        <v>5</v>
      </c>
      <c r="K771" s="1" t="s">
        <v>4824</v>
      </c>
      <c r="L771" s="1">
        <v>2019</v>
      </c>
      <c r="M771" s="1">
        <v>14</v>
      </c>
      <c r="N771" s="1" t="s">
        <v>4825</v>
      </c>
      <c r="O771" s="1">
        <v>45.223103000000002</v>
      </c>
      <c r="P771" s="1">
        <v>18.86</v>
      </c>
      <c r="Q771" s="3">
        <v>0.31</v>
      </c>
      <c r="R771" s="1">
        <v>0.74209999999999998</v>
      </c>
      <c r="S771" s="1">
        <v>65.881900000000002</v>
      </c>
      <c r="T771" s="1">
        <v>9.9359999999999999</v>
      </c>
    </row>
    <row r="772" spans="1:20">
      <c r="A772" s="1" t="s">
        <v>4826</v>
      </c>
      <c r="B772" s="1" t="s">
        <v>4827</v>
      </c>
      <c r="C772" s="1" t="s">
        <v>22</v>
      </c>
      <c r="D772" s="1" t="s">
        <v>4828</v>
      </c>
      <c r="E772" s="1" t="s">
        <v>4829</v>
      </c>
      <c r="F772" s="1" t="s">
        <v>4830</v>
      </c>
      <c r="G772" s="1" t="s">
        <v>35</v>
      </c>
      <c r="H772" s="1" t="s">
        <v>27</v>
      </c>
      <c r="I772" s="1">
        <v>128</v>
      </c>
      <c r="J772" s="1" t="s">
        <v>22</v>
      </c>
      <c r="K772" s="1" t="s">
        <v>22</v>
      </c>
      <c r="L772" s="1">
        <v>2021</v>
      </c>
      <c r="M772" s="1">
        <v>14</v>
      </c>
      <c r="N772" s="1" t="s">
        <v>4831</v>
      </c>
      <c r="O772" s="1">
        <v>9.4424779999999995</v>
      </c>
      <c r="P772" s="1">
        <v>11.69</v>
      </c>
      <c r="Q772" s="3">
        <v>1.48</v>
      </c>
      <c r="R772" s="1">
        <v>1.1971000000000001</v>
      </c>
      <c r="S772" s="1">
        <v>74.680400000000006</v>
      </c>
      <c r="T772" s="1">
        <v>3.4279999999999999</v>
      </c>
    </row>
    <row r="773" spans="1:20">
      <c r="A773" s="1" t="s">
        <v>4832</v>
      </c>
      <c r="B773" s="1" t="s">
        <v>4833</v>
      </c>
      <c r="C773" s="1" t="s">
        <v>22</v>
      </c>
      <c r="D773" s="1" t="s">
        <v>4834</v>
      </c>
      <c r="E773" s="1" t="s">
        <v>4835</v>
      </c>
      <c r="F773" s="1" t="s">
        <v>506</v>
      </c>
      <c r="G773" s="1" t="s">
        <v>26</v>
      </c>
      <c r="H773" s="1" t="s">
        <v>27</v>
      </c>
      <c r="I773" s="1">
        <v>46</v>
      </c>
      <c r="J773" s="1">
        <v>49</v>
      </c>
      <c r="K773" s="1" t="s">
        <v>4836</v>
      </c>
      <c r="L773" s="1">
        <v>2021</v>
      </c>
      <c r="M773" s="1">
        <v>14</v>
      </c>
      <c r="N773" s="1" t="s">
        <v>4837</v>
      </c>
      <c r="O773" s="1">
        <v>18.608516000000002</v>
      </c>
      <c r="P773" s="1">
        <v>12</v>
      </c>
      <c r="Q773" s="3">
        <v>0.75</v>
      </c>
      <c r="R773" s="1">
        <v>1.1666000000000001</v>
      </c>
      <c r="S773" s="1">
        <v>73.293599999999998</v>
      </c>
      <c r="T773" s="1">
        <v>7.1390000000000002</v>
      </c>
    </row>
    <row r="774" spans="1:20">
      <c r="A774" s="1" t="s">
        <v>4838</v>
      </c>
      <c r="B774" s="1" t="s">
        <v>4839</v>
      </c>
      <c r="C774" s="1" t="s">
        <v>22</v>
      </c>
      <c r="D774" s="1" t="s">
        <v>4840</v>
      </c>
      <c r="E774" s="1" t="s">
        <v>4841</v>
      </c>
      <c r="F774" s="1" t="s">
        <v>3752</v>
      </c>
      <c r="G774" s="1" t="s">
        <v>89</v>
      </c>
      <c r="H774" s="1" t="s">
        <v>27</v>
      </c>
      <c r="I774" s="1">
        <v>46</v>
      </c>
      <c r="J774" s="1">
        <v>4</v>
      </c>
      <c r="K774" s="1" t="s">
        <v>4842</v>
      </c>
      <c r="L774" s="1">
        <v>2020</v>
      </c>
      <c r="M774" s="1">
        <v>14</v>
      </c>
      <c r="N774" s="1" t="s">
        <v>4843</v>
      </c>
      <c r="O774" s="1">
        <v>19.324348000000001</v>
      </c>
      <c r="P774" s="1">
        <v>21.03</v>
      </c>
      <c r="Q774" s="3">
        <v>0.72</v>
      </c>
      <c r="R774" s="1">
        <v>0.66569999999999996</v>
      </c>
      <c r="S774" s="1">
        <v>54.970700000000001</v>
      </c>
      <c r="T774" s="1">
        <v>4.5270000000000001</v>
      </c>
    </row>
    <row r="775" spans="1:20">
      <c r="A775" s="1" t="s">
        <v>4844</v>
      </c>
      <c r="B775" s="1" t="s">
        <v>4845</v>
      </c>
      <c r="C775" s="1" t="s">
        <v>22</v>
      </c>
      <c r="D775" s="1" t="s">
        <v>4846</v>
      </c>
      <c r="E775" s="1" t="s">
        <v>4847</v>
      </c>
      <c r="F775" s="1" t="s">
        <v>2995</v>
      </c>
      <c r="G775" s="1" t="s">
        <v>26</v>
      </c>
      <c r="H775" s="1" t="s">
        <v>27</v>
      </c>
      <c r="I775" s="1">
        <v>196</v>
      </c>
      <c r="J775" s="1" t="s">
        <v>22</v>
      </c>
      <c r="K775" s="1" t="s">
        <v>22</v>
      </c>
      <c r="L775" s="1">
        <v>2021</v>
      </c>
      <c r="M775" s="1">
        <v>14</v>
      </c>
      <c r="N775" s="1" t="s">
        <v>4848</v>
      </c>
      <c r="O775" s="1">
        <v>16.397105</v>
      </c>
      <c r="P775" s="1">
        <v>12</v>
      </c>
      <c r="Q775" s="3">
        <v>0.85</v>
      </c>
      <c r="R775" s="1">
        <v>1.1666000000000001</v>
      </c>
      <c r="S775" s="1">
        <v>73.293599999999998</v>
      </c>
      <c r="T775" s="1">
        <v>6.4649999999999999</v>
      </c>
    </row>
    <row r="776" spans="1:20">
      <c r="A776" s="1" t="s">
        <v>4849</v>
      </c>
      <c r="B776" s="1" t="s">
        <v>4850</v>
      </c>
      <c r="C776" s="1" t="s">
        <v>4851</v>
      </c>
      <c r="D776" s="1" t="s">
        <v>4852</v>
      </c>
      <c r="E776" s="1" t="s">
        <v>4853</v>
      </c>
      <c r="F776" s="1" t="s">
        <v>4854</v>
      </c>
      <c r="G776" s="1" t="s">
        <v>35</v>
      </c>
      <c r="H776" s="1" t="s">
        <v>27</v>
      </c>
      <c r="I776" s="1">
        <v>414</v>
      </c>
      <c r="J776" s="1">
        <v>8</v>
      </c>
      <c r="K776" s="1" t="s">
        <v>4855</v>
      </c>
      <c r="L776" s="1">
        <v>2022</v>
      </c>
      <c r="M776" s="1">
        <v>14</v>
      </c>
      <c r="N776" s="1" t="s">
        <v>4856</v>
      </c>
      <c r="O776" s="1">
        <v>5.4225589999999997</v>
      </c>
      <c r="P776" s="1">
        <v>6.86</v>
      </c>
      <c r="Q776" s="3">
        <v>2.58</v>
      </c>
      <c r="R776" s="1">
        <v>2.0396999999999998</v>
      </c>
      <c r="S776" s="1">
        <v>87.908699999999996</v>
      </c>
      <c r="T776" s="1">
        <v>4.3</v>
      </c>
    </row>
    <row r="777" spans="1:20">
      <c r="A777" s="1" t="s">
        <v>4857</v>
      </c>
      <c r="B777" s="1" t="s">
        <v>4858</v>
      </c>
      <c r="C777" s="1" t="s">
        <v>22</v>
      </c>
      <c r="D777" s="1" t="s">
        <v>4859</v>
      </c>
      <c r="E777" s="1" t="s">
        <v>4860</v>
      </c>
      <c r="F777" s="1" t="s">
        <v>3434</v>
      </c>
      <c r="G777" s="1" t="s">
        <v>35</v>
      </c>
      <c r="H777" s="1" t="s">
        <v>27</v>
      </c>
      <c r="I777" s="1">
        <v>134</v>
      </c>
      <c r="J777" s="1">
        <v>20</v>
      </c>
      <c r="K777" s="1" t="s">
        <v>22</v>
      </c>
      <c r="L777" s="1">
        <v>2017</v>
      </c>
      <c r="M777" s="1">
        <v>14</v>
      </c>
      <c r="N777" s="1" t="s">
        <v>4861</v>
      </c>
      <c r="O777" s="1">
        <v>14.986475</v>
      </c>
      <c r="P777" s="1">
        <v>24.63</v>
      </c>
      <c r="Q777" s="3">
        <v>0.93</v>
      </c>
      <c r="R777" s="1">
        <v>0.56850000000000001</v>
      </c>
      <c r="S777" s="1">
        <v>49.3048</v>
      </c>
      <c r="T777" s="1">
        <v>1.901</v>
      </c>
    </row>
    <row r="778" spans="1:20">
      <c r="A778" s="1" t="s">
        <v>4862</v>
      </c>
      <c r="B778" s="1" t="s">
        <v>4863</v>
      </c>
      <c r="C778" s="1" t="s">
        <v>22</v>
      </c>
      <c r="D778" s="1" t="s">
        <v>4864</v>
      </c>
      <c r="E778" s="1" t="s">
        <v>4865</v>
      </c>
      <c r="F778" s="1" t="s">
        <v>4866</v>
      </c>
      <c r="G778" s="1" t="s">
        <v>105</v>
      </c>
      <c r="H778" s="1" t="s">
        <v>27</v>
      </c>
      <c r="I778" s="1">
        <v>52</v>
      </c>
      <c r="J778" s="2">
        <v>45293</v>
      </c>
      <c r="K778" s="2">
        <v>45301</v>
      </c>
      <c r="L778" s="1">
        <v>2014</v>
      </c>
      <c r="M778" s="1">
        <v>14</v>
      </c>
      <c r="N778" s="1" t="s">
        <v>4867</v>
      </c>
      <c r="O778" s="1">
        <v>21.149253999999999</v>
      </c>
      <c r="P778" s="1">
        <v>34.24</v>
      </c>
      <c r="Q778" s="3">
        <v>0.66</v>
      </c>
      <c r="R778" s="1">
        <v>0.40889999999999999</v>
      </c>
      <c r="S778" s="1">
        <v>39.640999999999998</v>
      </c>
      <c r="T778" s="1">
        <v>2.12</v>
      </c>
    </row>
    <row r="779" spans="1:20">
      <c r="A779" s="1" t="s">
        <v>4868</v>
      </c>
      <c r="B779" s="1" t="s">
        <v>4869</v>
      </c>
      <c r="C779" s="1" t="s">
        <v>4870</v>
      </c>
      <c r="D779" s="1" t="s">
        <v>4871</v>
      </c>
      <c r="E779" s="1" t="s">
        <v>4872</v>
      </c>
      <c r="F779" s="1" t="s">
        <v>3454</v>
      </c>
      <c r="G779" s="1" t="s">
        <v>840</v>
      </c>
      <c r="H779" s="1" t="s">
        <v>27</v>
      </c>
      <c r="I779" s="1">
        <v>398</v>
      </c>
      <c r="J779" s="1" t="s">
        <v>22</v>
      </c>
      <c r="K779" s="1" t="s">
        <v>22</v>
      </c>
      <c r="L779" s="1">
        <v>2022</v>
      </c>
      <c r="M779" s="1">
        <v>14</v>
      </c>
      <c r="N779" s="1" t="s">
        <v>4873</v>
      </c>
      <c r="O779" s="1">
        <v>12.677638</v>
      </c>
      <c r="P779" s="1">
        <v>5.62</v>
      </c>
      <c r="Q779" s="3">
        <v>1.1000000000000001</v>
      </c>
      <c r="R779" s="1">
        <v>2.4912000000000001</v>
      </c>
      <c r="S779" s="1">
        <v>90.654700000000005</v>
      </c>
      <c r="T779" s="1">
        <v>8.8000000000000007</v>
      </c>
    </row>
    <row r="780" spans="1:20">
      <c r="A780" s="1" t="s">
        <v>4874</v>
      </c>
      <c r="B780" s="1" t="s">
        <v>4875</v>
      </c>
      <c r="C780" s="1" t="s">
        <v>4876</v>
      </c>
      <c r="D780" s="1" t="s">
        <v>4877</v>
      </c>
      <c r="E780" s="1" t="s">
        <v>4878</v>
      </c>
      <c r="F780" s="1" t="s">
        <v>2507</v>
      </c>
      <c r="G780" s="1" t="s">
        <v>105</v>
      </c>
      <c r="H780" s="1" t="s">
        <v>27</v>
      </c>
      <c r="I780" s="1">
        <v>321</v>
      </c>
      <c r="J780" s="1" t="s">
        <v>22</v>
      </c>
      <c r="K780" s="1" t="s">
        <v>22</v>
      </c>
      <c r="L780" s="1">
        <v>2022</v>
      </c>
      <c r="M780" s="1">
        <v>14</v>
      </c>
      <c r="N780" s="1" t="s">
        <v>4879</v>
      </c>
      <c r="O780" s="1">
        <v>10.832261000000001</v>
      </c>
      <c r="P780" s="1">
        <v>6.39</v>
      </c>
      <c r="Q780" s="3">
        <v>1.29</v>
      </c>
      <c r="R780" s="1">
        <v>2.1926000000000001</v>
      </c>
      <c r="S780" s="1">
        <v>88.8001</v>
      </c>
      <c r="T780" s="1">
        <v>8.6999999999999993</v>
      </c>
    </row>
    <row r="781" spans="1:20">
      <c r="A781" s="1" t="s">
        <v>4880</v>
      </c>
      <c r="B781" s="1" t="s">
        <v>4881</v>
      </c>
      <c r="C781" s="1" t="s">
        <v>4882</v>
      </c>
      <c r="D781" s="1" t="s">
        <v>4883</v>
      </c>
      <c r="E781" s="1" t="s">
        <v>4884</v>
      </c>
      <c r="F781" s="1" t="s">
        <v>1285</v>
      </c>
      <c r="G781" s="1" t="s">
        <v>89</v>
      </c>
      <c r="H781" s="1" t="s">
        <v>27</v>
      </c>
      <c r="I781" s="1">
        <v>15</v>
      </c>
      <c r="J781" s="1">
        <v>10</v>
      </c>
      <c r="K781" s="1" t="s">
        <v>4885</v>
      </c>
      <c r="L781" s="1">
        <v>2023</v>
      </c>
      <c r="M781" s="1">
        <v>14</v>
      </c>
      <c r="N781" s="1" t="s">
        <v>4886</v>
      </c>
      <c r="O781" s="1">
        <v>4.5923990000000003</v>
      </c>
      <c r="P781" s="1">
        <v>3.35</v>
      </c>
      <c r="Q781" s="3">
        <v>3.05</v>
      </c>
      <c r="R781" s="1">
        <v>4.1744000000000003</v>
      </c>
      <c r="S781" s="1">
        <v>95.756200000000007</v>
      </c>
      <c r="T781" s="1">
        <v>8.3000000000000007</v>
      </c>
    </row>
    <row r="782" spans="1:20">
      <c r="A782" s="1" t="s">
        <v>4887</v>
      </c>
      <c r="B782" s="1" t="s">
        <v>4888</v>
      </c>
      <c r="C782" s="1" t="s">
        <v>4889</v>
      </c>
      <c r="D782" s="1" t="s">
        <v>4890</v>
      </c>
      <c r="E782" s="1" t="s">
        <v>4891</v>
      </c>
      <c r="F782" s="1" t="s">
        <v>677</v>
      </c>
      <c r="G782" s="1" t="s">
        <v>678</v>
      </c>
      <c r="H782" s="1" t="s">
        <v>27</v>
      </c>
      <c r="I782" s="1">
        <v>361</v>
      </c>
      <c r="J782" s="1" t="s">
        <v>22</v>
      </c>
      <c r="K782" s="1" t="s">
        <v>22</v>
      </c>
      <c r="L782" s="1">
        <v>2022</v>
      </c>
      <c r="M782" s="1">
        <v>14</v>
      </c>
      <c r="N782" s="1" t="s">
        <v>4892</v>
      </c>
      <c r="O782" s="1">
        <v>13.478151</v>
      </c>
      <c r="P782" s="1">
        <v>6.13</v>
      </c>
      <c r="Q782" s="3">
        <v>1.04</v>
      </c>
      <c r="R782" s="1">
        <v>2.2833999999999999</v>
      </c>
      <c r="S782" s="1">
        <v>90.336399999999998</v>
      </c>
      <c r="T782" s="1">
        <v>11.4</v>
      </c>
    </row>
    <row r="783" spans="1:20">
      <c r="A783" s="1" t="s">
        <v>4893</v>
      </c>
      <c r="B783" s="1" t="s">
        <v>4894</v>
      </c>
      <c r="C783" s="1" t="s">
        <v>22</v>
      </c>
      <c r="D783" s="1" t="s">
        <v>4895</v>
      </c>
      <c r="E783" s="1" t="s">
        <v>4896</v>
      </c>
      <c r="F783" s="1" t="s">
        <v>846</v>
      </c>
      <c r="G783" s="1" t="s">
        <v>35</v>
      </c>
      <c r="H783" s="1" t="s">
        <v>27</v>
      </c>
      <c r="I783" s="1">
        <v>234</v>
      </c>
      <c r="J783" s="1" t="s">
        <v>22</v>
      </c>
      <c r="K783" s="1" t="s">
        <v>4897</v>
      </c>
      <c r="L783" s="1">
        <v>2016</v>
      </c>
      <c r="M783" s="1">
        <v>14</v>
      </c>
      <c r="N783" s="1" t="s">
        <v>4898</v>
      </c>
      <c r="O783" s="1">
        <v>40.690330000000003</v>
      </c>
      <c r="P783" s="1">
        <v>25.68</v>
      </c>
      <c r="Q783" s="3">
        <v>0.34</v>
      </c>
      <c r="R783" s="1">
        <v>0.54510000000000003</v>
      </c>
      <c r="S783" s="1">
        <v>48.121699999999997</v>
      </c>
      <c r="T783" s="1">
        <v>5.4009999999999998</v>
      </c>
    </row>
    <row r="784" spans="1:20">
      <c r="A784" s="1" t="s">
        <v>4899</v>
      </c>
      <c r="B784" s="1" t="s">
        <v>4900</v>
      </c>
      <c r="C784" s="1" t="s">
        <v>22</v>
      </c>
      <c r="D784" s="1" t="s">
        <v>4901</v>
      </c>
      <c r="E784" s="1" t="s">
        <v>4902</v>
      </c>
      <c r="F784" s="1" t="s">
        <v>4729</v>
      </c>
      <c r="G784" s="1" t="s">
        <v>26</v>
      </c>
      <c r="H784" s="1" t="s">
        <v>27</v>
      </c>
      <c r="I784" s="1">
        <v>28</v>
      </c>
      <c r="J784" s="1">
        <v>3</v>
      </c>
      <c r="K784" s="1" t="s">
        <v>4903</v>
      </c>
      <c r="L784" s="1">
        <v>2015</v>
      </c>
      <c r="M784" s="1">
        <v>14</v>
      </c>
      <c r="N784" s="1" t="s">
        <v>4904</v>
      </c>
      <c r="O784" s="1">
        <v>9.9384619999999995</v>
      </c>
      <c r="P784" s="1">
        <v>24.6</v>
      </c>
      <c r="Q784" s="3">
        <v>1.41</v>
      </c>
      <c r="R784" s="1">
        <v>0.56920000000000004</v>
      </c>
      <c r="S784" s="1">
        <v>52.654200000000003</v>
      </c>
      <c r="T784" s="1">
        <v>0.69199999999999995</v>
      </c>
    </row>
    <row r="785" spans="1:20">
      <c r="A785" s="1" t="s">
        <v>4905</v>
      </c>
      <c r="B785" s="1" t="s">
        <v>4906</v>
      </c>
      <c r="C785" s="1" t="s">
        <v>22</v>
      </c>
      <c r="D785" s="1" t="s">
        <v>4907</v>
      </c>
      <c r="E785" s="1" t="s">
        <v>4908</v>
      </c>
      <c r="F785" s="1" t="s">
        <v>4909</v>
      </c>
      <c r="G785" s="1" t="s">
        <v>49</v>
      </c>
      <c r="H785" s="1" t="s">
        <v>27</v>
      </c>
      <c r="I785" s="1">
        <v>15</v>
      </c>
      <c r="J785" s="1">
        <v>1</v>
      </c>
      <c r="K785" s="1" t="s">
        <v>4910</v>
      </c>
      <c r="L785" s="1">
        <v>2022</v>
      </c>
      <c r="M785" s="1">
        <v>14</v>
      </c>
      <c r="N785" s="1" t="s">
        <v>4911</v>
      </c>
      <c r="O785" s="1">
        <v>13.270676999999999</v>
      </c>
      <c r="P785" s="1">
        <v>6.02</v>
      </c>
      <c r="Q785" s="3">
        <v>1.05</v>
      </c>
      <c r="R785" s="1">
        <v>2.3258000000000001</v>
      </c>
      <c r="S785" s="1">
        <v>89.127700000000004</v>
      </c>
      <c r="T785" s="1">
        <v>8.1</v>
      </c>
    </row>
    <row r="786" spans="1:20">
      <c r="A786" s="1" t="s">
        <v>4912</v>
      </c>
      <c r="B786" s="1" t="s">
        <v>4913</v>
      </c>
      <c r="C786" s="1" t="s">
        <v>22</v>
      </c>
      <c r="D786" s="1" t="s">
        <v>4914</v>
      </c>
      <c r="E786" s="1" t="s">
        <v>4915</v>
      </c>
      <c r="F786" s="1" t="s">
        <v>2486</v>
      </c>
      <c r="G786" s="1" t="s">
        <v>89</v>
      </c>
      <c r="H786" s="1" t="s">
        <v>27</v>
      </c>
      <c r="I786" s="1">
        <v>28</v>
      </c>
      <c r="J786" s="1">
        <v>18</v>
      </c>
      <c r="K786" s="1" t="s">
        <v>4916</v>
      </c>
      <c r="L786" s="1">
        <v>2017</v>
      </c>
      <c r="M786" s="1">
        <v>14</v>
      </c>
      <c r="N786" s="1" t="s">
        <v>4917</v>
      </c>
      <c r="O786" s="1">
        <v>12.563198999999999</v>
      </c>
      <c r="P786" s="1">
        <v>32.21</v>
      </c>
      <c r="Q786" s="3">
        <v>1.1100000000000001</v>
      </c>
      <c r="R786" s="1">
        <v>0.43469999999999998</v>
      </c>
      <c r="S786" s="1">
        <v>44.811199999999999</v>
      </c>
      <c r="T786" s="1">
        <v>2.3239999999999998</v>
      </c>
    </row>
    <row r="787" spans="1:20">
      <c r="A787" s="1" t="s">
        <v>4918</v>
      </c>
      <c r="B787" s="1" t="s">
        <v>4919</v>
      </c>
      <c r="C787" s="1" t="s">
        <v>22</v>
      </c>
      <c r="D787" s="1" t="s">
        <v>4920</v>
      </c>
      <c r="E787" s="1" t="s">
        <v>4921</v>
      </c>
      <c r="F787" s="1" t="s">
        <v>4922</v>
      </c>
      <c r="G787" s="1" t="s">
        <v>35</v>
      </c>
      <c r="H787" s="1" t="s">
        <v>27</v>
      </c>
      <c r="I787" s="1">
        <v>8</v>
      </c>
      <c r="J787" s="1">
        <v>4</v>
      </c>
      <c r="K787" s="1" t="s">
        <v>4923</v>
      </c>
      <c r="L787" s="1">
        <v>2019</v>
      </c>
      <c r="M787" s="1">
        <v>14</v>
      </c>
      <c r="N787" s="1" t="s">
        <v>4924</v>
      </c>
      <c r="O787" s="1">
        <v>10.40625</v>
      </c>
      <c r="P787" s="1">
        <v>19.63</v>
      </c>
      <c r="Q787" s="3">
        <v>1.35</v>
      </c>
      <c r="R787" s="1">
        <v>0.71340000000000003</v>
      </c>
      <c r="S787" s="1">
        <v>56.2119</v>
      </c>
      <c r="T787" s="1">
        <v>3.13</v>
      </c>
    </row>
    <row r="788" spans="1:20">
      <c r="A788" s="1" t="s">
        <v>4925</v>
      </c>
      <c r="B788" s="1" t="s">
        <v>4926</v>
      </c>
      <c r="C788" s="1" t="s">
        <v>4927</v>
      </c>
      <c r="D788" s="1" t="s">
        <v>4928</v>
      </c>
      <c r="E788" s="1" t="s">
        <v>4929</v>
      </c>
      <c r="F788" s="1" t="s">
        <v>263</v>
      </c>
      <c r="G788" s="1" t="s">
        <v>26</v>
      </c>
      <c r="H788" s="1" t="s">
        <v>27</v>
      </c>
      <c r="I788" s="1">
        <v>459</v>
      </c>
      <c r="J788" s="1" t="s">
        <v>22</v>
      </c>
      <c r="K788" s="1" t="s">
        <v>22</v>
      </c>
      <c r="L788" s="1">
        <v>2023</v>
      </c>
      <c r="M788" s="1">
        <v>14</v>
      </c>
      <c r="N788" s="1" t="s">
        <v>4930</v>
      </c>
      <c r="O788" s="1">
        <v>4.9272729999999996</v>
      </c>
      <c r="P788" s="1">
        <v>2.4700000000000002</v>
      </c>
      <c r="Q788" s="3">
        <v>2.84</v>
      </c>
      <c r="R788" s="1">
        <v>5.6574999999999998</v>
      </c>
      <c r="S788" s="1">
        <v>97.443100000000001</v>
      </c>
      <c r="T788" s="1">
        <v>12.2</v>
      </c>
    </row>
    <row r="789" spans="1:20">
      <c r="A789" s="1" t="s">
        <v>4931</v>
      </c>
      <c r="B789" s="1" t="s">
        <v>4932</v>
      </c>
      <c r="C789" s="1" t="s">
        <v>4933</v>
      </c>
      <c r="D789" s="1" t="s">
        <v>4934</v>
      </c>
      <c r="E789" s="1" t="s">
        <v>4935</v>
      </c>
      <c r="F789" s="1" t="s">
        <v>263</v>
      </c>
      <c r="G789" s="1" t="s">
        <v>26</v>
      </c>
      <c r="H789" s="1" t="s">
        <v>27</v>
      </c>
      <c r="I789" s="1">
        <v>417</v>
      </c>
      <c r="J789" s="1" t="s">
        <v>22</v>
      </c>
      <c r="K789" s="1" t="s">
        <v>22</v>
      </c>
      <c r="L789" s="1">
        <v>2021</v>
      </c>
      <c r="M789" s="1">
        <v>14</v>
      </c>
      <c r="N789" s="1" t="s">
        <v>4936</v>
      </c>
      <c r="O789" s="1">
        <v>32.923639999999999</v>
      </c>
      <c r="P789" s="1">
        <v>12</v>
      </c>
      <c r="Q789" s="3">
        <v>0.43</v>
      </c>
      <c r="R789" s="1">
        <v>1.1666000000000001</v>
      </c>
      <c r="S789" s="1">
        <v>73.293599999999998</v>
      </c>
      <c r="T789" s="1">
        <v>14.224</v>
      </c>
    </row>
    <row r="790" spans="1:20">
      <c r="A790" s="1" t="s">
        <v>4937</v>
      </c>
      <c r="B790" s="1" t="s">
        <v>4938</v>
      </c>
      <c r="C790" s="1" t="s">
        <v>22</v>
      </c>
      <c r="D790" s="1" t="s">
        <v>4939</v>
      </c>
      <c r="E790" s="1" t="s">
        <v>4940</v>
      </c>
      <c r="F790" s="1" t="s">
        <v>4941</v>
      </c>
      <c r="G790" s="1" t="s">
        <v>840</v>
      </c>
      <c r="H790" s="1" t="s">
        <v>27</v>
      </c>
      <c r="I790" s="1">
        <v>20</v>
      </c>
      <c r="J790" s="1">
        <v>1</v>
      </c>
      <c r="K790" s="1" t="s">
        <v>4942</v>
      </c>
      <c r="L790" s="1">
        <v>2020</v>
      </c>
      <c r="M790" s="1">
        <v>14</v>
      </c>
      <c r="N790" s="1" t="s">
        <v>4943</v>
      </c>
      <c r="O790" s="1">
        <v>13.188285</v>
      </c>
      <c r="P790" s="1">
        <v>13.5</v>
      </c>
      <c r="Q790" s="3">
        <v>1.06</v>
      </c>
      <c r="R790" s="1">
        <v>1.0368999999999999</v>
      </c>
      <c r="S790" s="1">
        <v>66.628699999999995</v>
      </c>
      <c r="T790" s="1">
        <v>3.8719999999999999</v>
      </c>
    </row>
    <row r="791" spans="1:20">
      <c r="A791" s="1" t="s">
        <v>4944</v>
      </c>
      <c r="B791" s="1" t="s">
        <v>4945</v>
      </c>
      <c r="C791" s="1" t="s">
        <v>22</v>
      </c>
      <c r="D791" s="1" t="s">
        <v>4946</v>
      </c>
      <c r="E791" s="1" t="s">
        <v>4947</v>
      </c>
      <c r="F791" s="1" t="s">
        <v>25</v>
      </c>
      <c r="G791" s="1" t="s">
        <v>26</v>
      </c>
      <c r="H791" s="1" t="s">
        <v>27</v>
      </c>
      <c r="I791" s="1">
        <v>8</v>
      </c>
      <c r="J791" s="1" t="s">
        <v>22</v>
      </c>
      <c r="K791" s="1" t="s">
        <v>4948</v>
      </c>
      <c r="L791" s="1">
        <v>2020</v>
      </c>
      <c r="M791" s="1">
        <v>14</v>
      </c>
      <c r="N791" s="1" t="s">
        <v>4949</v>
      </c>
      <c r="O791" s="1">
        <v>12.364046999999999</v>
      </c>
      <c r="P791" s="1">
        <v>15.93</v>
      </c>
      <c r="Q791" s="3">
        <v>1.1299999999999999</v>
      </c>
      <c r="R791" s="1">
        <v>0.87870000000000004</v>
      </c>
      <c r="S791" s="1">
        <v>64.951300000000003</v>
      </c>
      <c r="T791" s="1">
        <v>3.367</v>
      </c>
    </row>
    <row r="792" spans="1:20">
      <c r="A792" s="1" t="s">
        <v>4950</v>
      </c>
      <c r="B792" s="1" t="s">
        <v>4951</v>
      </c>
      <c r="C792" s="1" t="s">
        <v>22</v>
      </c>
      <c r="D792" s="1" t="s">
        <v>4952</v>
      </c>
      <c r="E792" s="1" t="s">
        <v>4953</v>
      </c>
      <c r="F792" s="1" t="s">
        <v>437</v>
      </c>
      <c r="G792" s="1" t="s">
        <v>49</v>
      </c>
      <c r="H792" s="1" t="s">
        <v>27</v>
      </c>
      <c r="I792" s="1">
        <v>50</v>
      </c>
      <c r="J792" s="1" t="s">
        <v>22</v>
      </c>
      <c r="K792" s="1" t="s">
        <v>22</v>
      </c>
      <c r="L792" s="1">
        <v>2019</v>
      </c>
      <c r="M792" s="1">
        <v>14</v>
      </c>
      <c r="N792" s="1" t="s">
        <v>4954</v>
      </c>
      <c r="O792" s="1">
        <v>41.626213999999997</v>
      </c>
      <c r="P792" s="1">
        <v>18.86</v>
      </c>
      <c r="Q792" s="3">
        <v>0.34</v>
      </c>
      <c r="R792" s="1">
        <v>0.74209999999999998</v>
      </c>
      <c r="S792" s="1">
        <v>65.881900000000002</v>
      </c>
      <c r="T792" s="1">
        <v>6.9119999999999999</v>
      </c>
    </row>
    <row r="793" spans="1:20">
      <c r="A793" s="1" t="s">
        <v>4955</v>
      </c>
      <c r="B793" s="1" t="str">
        <f>"10.1155/2014/219371"</f>
        <v>10.1155/2014/219371</v>
      </c>
      <c r="C793" s="1" t="s">
        <v>22</v>
      </c>
      <c r="D793" s="1" t="s">
        <v>4956</v>
      </c>
      <c r="E793" s="1" t="s">
        <v>4957</v>
      </c>
      <c r="F793" s="1" t="s">
        <v>4958</v>
      </c>
      <c r="G793" s="1" t="s">
        <v>49</v>
      </c>
      <c r="H793" s="1" t="s">
        <v>27</v>
      </c>
      <c r="I793" s="1" t="s">
        <v>22</v>
      </c>
      <c r="J793" s="1" t="s">
        <v>22</v>
      </c>
      <c r="K793" s="1" t="s">
        <v>22</v>
      </c>
      <c r="L793" s="1">
        <v>2014</v>
      </c>
      <c r="M793" s="1">
        <v>14</v>
      </c>
      <c r="N793" s="1" t="s">
        <v>4959</v>
      </c>
      <c r="O793" s="1">
        <v>10.319801999999999</v>
      </c>
      <c r="P793" s="1">
        <v>26.06</v>
      </c>
      <c r="Q793" s="3">
        <v>1.36</v>
      </c>
      <c r="R793" s="1">
        <v>0.5373</v>
      </c>
      <c r="S793" s="1">
        <v>60.081200000000003</v>
      </c>
      <c r="T793" s="1" t="s">
        <v>22</v>
      </c>
    </row>
    <row r="794" spans="1:20">
      <c r="A794" s="1" t="s">
        <v>4960</v>
      </c>
      <c r="B794" s="1" t="s">
        <v>4961</v>
      </c>
      <c r="C794" s="1" t="s">
        <v>4962</v>
      </c>
      <c r="D794" s="1" t="s">
        <v>4963</v>
      </c>
      <c r="E794" s="1" t="s">
        <v>4964</v>
      </c>
      <c r="F794" s="1" t="s">
        <v>720</v>
      </c>
      <c r="G794" s="1" t="s">
        <v>35</v>
      </c>
      <c r="H794" s="1" t="s">
        <v>27</v>
      </c>
      <c r="I794" s="1">
        <v>16</v>
      </c>
      <c r="J794" s="1">
        <v>3</v>
      </c>
      <c r="K794" s="1" t="s">
        <v>22</v>
      </c>
      <c r="L794" s="1">
        <v>2016</v>
      </c>
      <c r="M794" s="1">
        <v>13</v>
      </c>
      <c r="N794" s="1" t="s">
        <v>4965</v>
      </c>
      <c r="O794" s="1">
        <v>20.063901000000001</v>
      </c>
      <c r="P794" s="1">
        <v>25.68</v>
      </c>
      <c r="Q794" s="3">
        <v>0.65</v>
      </c>
      <c r="R794" s="1">
        <v>0.50619999999999998</v>
      </c>
      <c r="S794" s="1">
        <v>45.4846</v>
      </c>
      <c r="T794" s="1">
        <v>2.677</v>
      </c>
    </row>
    <row r="795" spans="1:20">
      <c r="A795" s="1" t="s">
        <v>4966</v>
      </c>
      <c r="B795" s="1" t="s">
        <v>4967</v>
      </c>
      <c r="C795" s="1" t="s">
        <v>22</v>
      </c>
      <c r="D795" s="1" t="s">
        <v>4968</v>
      </c>
      <c r="E795" s="1" t="s">
        <v>4969</v>
      </c>
      <c r="F795" s="1" t="s">
        <v>4970</v>
      </c>
      <c r="G795" s="1" t="s">
        <v>305</v>
      </c>
      <c r="H795" s="1" t="s">
        <v>27</v>
      </c>
      <c r="I795" s="1">
        <v>28</v>
      </c>
      <c r="J795" s="1">
        <v>31</v>
      </c>
      <c r="K795" s="1" t="s">
        <v>22</v>
      </c>
      <c r="L795" s="1">
        <v>2014</v>
      </c>
      <c r="M795" s="1">
        <v>13</v>
      </c>
      <c r="N795" s="1" t="s">
        <v>4971</v>
      </c>
      <c r="O795" s="1">
        <v>5.7316180000000001</v>
      </c>
      <c r="P795" s="1">
        <v>23.09</v>
      </c>
      <c r="Q795" s="3">
        <v>2.27</v>
      </c>
      <c r="R795" s="1">
        <v>0.56299999999999994</v>
      </c>
      <c r="S795" s="1">
        <v>55.917299999999997</v>
      </c>
      <c r="T795" s="1">
        <v>0.93700000000000006</v>
      </c>
    </row>
    <row r="796" spans="1:20">
      <c r="A796" s="1" t="s">
        <v>4972</v>
      </c>
      <c r="B796" s="1" t="s">
        <v>4973</v>
      </c>
      <c r="C796" s="1" t="s">
        <v>22</v>
      </c>
      <c r="D796" s="1" t="s">
        <v>4974</v>
      </c>
      <c r="E796" s="1" t="s">
        <v>4975</v>
      </c>
      <c r="F796" s="1" t="s">
        <v>4976</v>
      </c>
      <c r="G796" s="1" t="s">
        <v>305</v>
      </c>
      <c r="H796" s="1" t="s">
        <v>27</v>
      </c>
      <c r="I796" s="1">
        <v>331</v>
      </c>
      <c r="J796" s="1" t="s">
        <v>22</v>
      </c>
      <c r="K796" s="1" t="s">
        <v>4977</v>
      </c>
      <c r="L796" s="1">
        <v>2014</v>
      </c>
      <c r="M796" s="1">
        <v>13</v>
      </c>
      <c r="N796" s="1" t="s">
        <v>4978</v>
      </c>
      <c r="O796" s="1">
        <v>11.691589</v>
      </c>
      <c r="P796" s="1">
        <v>23.09</v>
      </c>
      <c r="Q796" s="3">
        <v>1.1100000000000001</v>
      </c>
      <c r="R796" s="1">
        <v>0.56299999999999994</v>
      </c>
      <c r="S796" s="1">
        <v>55.917299999999997</v>
      </c>
      <c r="T796" s="1">
        <v>1.4490000000000001</v>
      </c>
    </row>
    <row r="797" spans="1:20">
      <c r="A797" s="1" t="s">
        <v>4979</v>
      </c>
      <c r="B797" s="1" t="s">
        <v>4980</v>
      </c>
      <c r="C797" s="1" t="s">
        <v>22</v>
      </c>
      <c r="D797" s="1" t="s">
        <v>4981</v>
      </c>
      <c r="E797" s="1" t="s">
        <v>4982</v>
      </c>
      <c r="F797" s="1" t="s">
        <v>1056</v>
      </c>
      <c r="G797" s="1" t="s">
        <v>89</v>
      </c>
      <c r="H797" s="1" t="s">
        <v>27</v>
      </c>
      <c r="I797" s="1">
        <v>875</v>
      </c>
      <c r="J797" s="1" t="s">
        <v>22</v>
      </c>
      <c r="K797" s="1" t="s">
        <v>22</v>
      </c>
      <c r="L797" s="1">
        <v>2021</v>
      </c>
      <c r="M797" s="1">
        <v>13</v>
      </c>
      <c r="N797" s="1" t="s">
        <v>4983</v>
      </c>
      <c r="O797" s="1">
        <v>15.576480999999999</v>
      </c>
      <c r="P797" s="1">
        <v>15.04</v>
      </c>
      <c r="Q797" s="3">
        <v>0.83</v>
      </c>
      <c r="R797" s="1">
        <v>0.86460000000000004</v>
      </c>
      <c r="S797" s="1">
        <v>63.181899999999999</v>
      </c>
      <c r="T797" s="1">
        <v>6.3710000000000004</v>
      </c>
    </row>
    <row r="798" spans="1:20">
      <c r="A798" s="1" t="s">
        <v>4984</v>
      </c>
      <c r="B798" s="1" t="s">
        <v>4985</v>
      </c>
      <c r="C798" s="1" t="s">
        <v>22</v>
      </c>
      <c r="D798" s="1" t="s">
        <v>4986</v>
      </c>
      <c r="E798" s="1" t="s">
        <v>4987</v>
      </c>
      <c r="F798" s="1" t="s">
        <v>4988</v>
      </c>
      <c r="G798" s="1" t="s">
        <v>35</v>
      </c>
      <c r="H798" s="1" t="s">
        <v>27</v>
      </c>
      <c r="I798" s="1">
        <v>34</v>
      </c>
      <c r="J798" s="1">
        <v>8</v>
      </c>
      <c r="K798" s="1" t="s">
        <v>22</v>
      </c>
      <c r="L798" s="1">
        <v>2020</v>
      </c>
      <c r="M798" s="1">
        <v>13</v>
      </c>
      <c r="N798" s="1" t="s">
        <v>4989</v>
      </c>
      <c r="O798" s="1">
        <v>12.411337</v>
      </c>
      <c r="P798" s="1">
        <v>16.14</v>
      </c>
      <c r="Q798" s="3">
        <v>1.05</v>
      </c>
      <c r="R798" s="1">
        <v>0.8054</v>
      </c>
      <c r="S798" s="1">
        <v>60.798900000000003</v>
      </c>
      <c r="T798" s="1">
        <v>4.1050000000000004</v>
      </c>
    </row>
    <row r="799" spans="1:20">
      <c r="A799" s="1" t="s">
        <v>4990</v>
      </c>
      <c r="B799" s="1" t="s">
        <v>4991</v>
      </c>
      <c r="C799" s="1" t="s">
        <v>22</v>
      </c>
      <c r="D799" s="1" t="s">
        <v>4992</v>
      </c>
      <c r="E799" s="1" t="s">
        <v>4993</v>
      </c>
      <c r="F799" s="1" t="s">
        <v>4994</v>
      </c>
      <c r="G799" s="1" t="s">
        <v>89</v>
      </c>
      <c r="H799" s="1" t="s">
        <v>27</v>
      </c>
      <c r="I799" s="1">
        <v>5</v>
      </c>
      <c r="J799" s="1">
        <v>22</v>
      </c>
      <c r="K799" s="1" t="s">
        <v>4995</v>
      </c>
      <c r="L799" s="1">
        <v>2021</v>
      </c>
      <c r="M799" s="1">
        <v>13</v>
      </c>
      <c r="N799" s="1" t="s">
        <v>4996</v>
      </c>
      <c r="O799" s="1">
        <v>11.537143</v>
      </c>
      <c r="P799" s="1">
        <v>15.04</v>
      </c>
      <c r="Q799" s="3">
        <v>1.1299999999999999</v>
      </c>
      <c r="R799" s="1">
        <v>0.86460000000000004</v>
      </c>
      <c r="S799" s="1">
        <v>63.181899999999999</v>
      </c>
      <c r="T799" s="1">
        <v>6.8129999999999997</v>
      </c>
    </row>
    <row r="800" spans="1:20">
      <c r="A800" s="1" t="s">
        <v>4997</v>
      </c>
      <c r="B800" s="1" t="s">
        <v>4998</v>
      </c>
      <c r="C800" s="1" t="s">
        <v>22</v>
      </c>
      <c r="D800" s="1" t="s">
        <v>4999</v>
      </c>
      <c r="E800" s="1" t="s">
        <v>5000</v>
      </c>
      <c r="F800" s="1" t="s">
        <v>4988</v>
      </c>
      <c r="G800" s="1" t="s">
        <v>35</v>
      </c>
      <c r="H800" s="1" t="s">
        <v>27</v>
      </c>
      <c r="I800" s="1">
        <v>35</v>
      </c>
      <c r="J800" s="1">
        <v>8</v>
      </c>
      <c r="K800" s="1" t="s">
        <v>22</v>
      </c>
      <c r="L800" s="1">
        <v>2021</v>
      </c>
      <c r="M800" s="1">
        <v>13</v>
      </c>
      <c r="N800" s="1" t="s">
        <v>5001</v>
      </c>
      <c r="O800" s="1">
        <v>8.7095120000000001</v>
      </c>
      <c r="P800" s="1">
        <v>11.69</v>
      </c>
      <c r="Q800" s="3">
        <v>1.49</v>
      </c>
      <c r="R800" s="1">
        <v>1.1115999999999999</v>
      </c>
      <c r="S800" s="1">
        <v>72.209599999999995</v>
      </c>
      <c r="T800" s="1">
        <v>4.0720000000000001</v>
      </c>
    </row>
    <row r="801" spans="1:20">
      <c r="A801" s="1" t="s">
        <v>5002</v>
      </c>
      <c r="B801" s="1" t="s">
        <v>5003</v>
      </c>
      <c r="C801" s="1" t="s">
        <v>22</v>
      </c>
      <c r="D801" s="1" t="s">
        <v>5004</v>
      </c>
      <c r="E801" s="1" t="s">
        <v>5005</v>
      </c>
      <c r="F801" s="1" t="s">
        <v>5006</v>
      </c>
      <c r="G801" s="1" t="s">
        <v>49</v>
      </c>
      <c r="H801" s="1" t="s">
        <v>27</v>
      </c>
      <c r="I801" s="1">
        <v>25</v>
      </c>
      <c r="J801" s="1" t="s">
        <v>22</v>
      </c>
      <c r="K801" s="1" t="s">
        <v>5007</v>
      </c>
      <c r="L801" s="1">
        <v>2023</v>
      </c>
      <c r="M801" s="1">
        <v>13</v>
      </c>
      <c r="N801" s="1" t="s">
        <v>5008</v>
      </c>
      <c r="O801" s="1">
        <v>6.3310630000000003</v>
      </c>
      <c r="P801" s="1">
        <v>2.13</v>
      </c>
      <c r="Q801" s="3">
        <v>2.0499999999999998</v>
      </c>
      <c r="R801" s="1">
        <v>6.0957999999999997</v>
      </c>
      <c r="S801" s="1">
        <v>97.366500000000002</v>
      </c>
      <c r="T801" s="1">
        <v>8.4</v>
      </c>
    </row>
    <row r="802" spans="1:20">
      <c r="A802" s="1" t="s">
        <v>5009</v>
      </c>
      <c r="B802" s="1" t="s">
        <v>5010</v>
      </c>
      <c r="C802" s="1" t="s">
        <v>5011</v>
      </c>
      <c r="D802" s="1" t="s">
        <v>5012</v>
      </c>
      <c r="E802" s="1" t="s">
        <v>5013</v>
      </c>
      <c r="F802" s="1" t="s">
        <v>202</v>
      </c>
      <c r="G802" s="1" t="s">
        <v>35</v>
      </c>
      <c r="H802" s="1" t="s">
        <v>27</v>
      </c>
      <c r="I802" s="1">
        <v>11</v>
      </c>
      <c r="J802" s="1">
        <v>19</v>
      </c>
      <c r="K802" s="1" t="s">
        <v>5014</v>
      </c>
      <c r="L802" s="1">
        <v>2021</v>
      </c>
      <c r="M802" s="1">
        <v>13</v>
      </c>
      <c r="N802" s="1" t="s">
        <v>5015</v>
      </c>
      <c r="O802" s="1">
        <v>8.5397499999999997</v>
      </c>
      <c r="P802" s="1">
        <v>11.69</v>
      </c>
      <c r="Q802" s="3">
        <v>1.52</v>
      </c>
      <c r="R802" s="1">
        <v>1.1115999999999999</v>
      </c>
      <c r="S802" s="1">
        <v>72.209599999999995</v>
      </c>
      <c r="T802" s="1">
        <v>4.0359999999999996</v>
      </c>
    </row>
    <row r="803" spans="1:20">
      <c r="A803" s="1" t="s">
        <v>5016</v>
      </c>
      <c r="B803" s="1" t="s">
        <v>5017</v>
      </c>
      <c r="C803" s="1" t="s">
        <v>22</v>
      </c>
      <c r="D803" s="1" t="s">
        <v>5018</v>
      </c>
      <c r="E803" s="1" t="s">
        <v>5019</v>
      </c>
      <c r="F803" s="1" t="s">
        <v>25</v>
      </c>
      <c r="G803" s="1" t="s">
        <v>26</v>
      </c>
      <c r="H803" s="1" t="s">
        <v>27</v>
      </c>
      <c r="I803" s="1">
        <v>8</v>
      </c>
      <c r="J803" s="1" t="s">
        <v>22</v>
      </c>
      <c r="K803" s="1" t="s">
        <v>5020</v>
      </c>
      <c r="L803" s="1">
        <v>2020</v>
      </c>
      <c r="M803" s="1">
        <v>13</v>
      </c>
      <c r="N803" s="1" t="s">
        <v>5021</v>
      </c>
      <c r="O803" s="1">
        <v>12.364046999999999</v>
      </c>
      <c r="P803" s="1">
        <v>15.93</v>
      </c>
      <c r="Q803" s="3">
        <v>1.05</v>
      </c>
      <c r="R803" s="1">
        <v>0.81599999999999995</v>
      </c>
      <c r="S803" s="1">
        <v>62.372300000000003</v>
      </c>
      <c r="T803" s="1">
        <v>3.367</v>
      </c>
    </row>
    <row r="804" spans="1:20">
      <c r="A804" s="1" t="s">
        <v>5022</v>
      </c>
      <c r="B804" s="1" t="s">
        <v>5023</v>
      </c>
      <c r="C804" s="1" t="s">
        <v>22</v>
      </c>
      <c r="D804" s="1" t="s">
        <v>5024</v>
      </c>
      <c r="E804" s="1" t="s">
        <v>5025</v>
      </c>
      <c r="F804" s="1" t="s">
        <v>4525</v>
      </c>
      <c r="G804" s="1" t="s">
        <v>35</v>
      </c>
      <c r="H804" s="1" t="s">
        <v>106</v>
      </c>
      <c r="I804" s="1">
        <v>41</v>
      </c>
      <c r="J804" s="1">
        <v>11</v>
      </c>
      <c r="K804" s="1" t="s">
        <v>5026</v>
      </c>
      <c r="L804" s="1">
        <v>2021</v>
      </c>
      <c r="M804" s="1">
        <v>13</v>
      </c>
      <c r="N804" s="1" t="s">
        <v>5027</v>
      </c>
      <c r="O804" s="1">
        <v>7.4113480000000003</v>
      </c>
      <c r="P804" s="1">
        <v>29.76</v>
      </c>
      <c r="Q804" s="3">
        <v>1.75</v>
      </c>
      <c r="R804" s="1">
        <v>0.43680000000000002</v>
      </c>
      <c r="S804" s="1">
        <v>38.887300000000003</v>
      </c>
      <c r="T804" s="1" t="s">
        <v>22</v>
      </c>
    </row>
    <row r="805" spans="1:20">
      <c r="A805" s="1" t="s">
        <v>5028</v>
      </c>
      <c r="B805" s="1" t="s">
        <v>5029</v>
      </c>
      <c r="C805" s="1" t="s">
        <v>22</v>
      </c>
      <c r="D805" s="1" t="s">
        <v>5030</v>
      </c>
      <c r="E805" s="1" t="s">
        <v>5031</v>
      </c>
      <c r="F805" s="1" t="s">
        <v>5032</v>
      </c>
      <c r="G805" s="1" t="s">
        <v>26</v>
      </c>
      <c r="H805" s="1" t="s">
        <v>27</v>
      </c>
      <c r="I805" s="1">
        <v>34</v>
      </c>
      <c r="J805" s="1">
        <v>4</v>
      </c>
      <c r="K805" s="1" t="s">
        <v>22</v>
      </c>
      <c r="L805" s="1">
        <v>2023</v>
      </c>
      <c r="M805" s="1">
        <v>13</v>
      </c>
      <c r="N805" s="1" t="s">
        <v>5033</v>
      </c>
      <c r="O805" s="1">
        <v>2.3880270000000001</v>
      </c>
      <c r="P805" s="1">
        <v>2.4700000000000002</v>
      </c>
      <c r="Q805" s="3">
        <v>5.44</v>
      </c>
      <c r="R805" s="1">
        <v>5.2534000000000001</v>
      </c>
      <c r="S805" s="1">
        <v>97.074200000000005</v>
      </c>
      <c r="T805" s="1">
        <v>2.7</v>
      </c>
    </row>
    <row r="806" spans="1:20">
      <c r="A806" s="1" t="s">
        <v>5034</v>
      </c>
      <c r="B806" s="1" t="s">
        <v>5035</v>
      </c>
      <c r="C806" s="1" t="s">
        <v>22</v>
      </c>
      <c r="D806" s="1" t="s">
        <v>5036</v>
      </c>
      <c r="E806" s="1" t="s">
        <v>5037</v>
      </c>
      <c r="F806" s="1" t="s">
        <v>2713</v>
      </c>
      <c r="G806" s="1" t="s">
        <v>89</v>
      </c>
      <c r="H806" s="1" t="s">
        <v>27</v>
      </c>
      <c r="I806" s="1">
        <v>265</v>
      </c>
      <c r="J806" s="1" t="s">
        <v>22</v>
      </c>
      <c r="K806" s="1" t="s">
        <v>22</v>
      </c>
      <c r="L806" s="1">
        <v>2020</v>
      </c>
      <c r="M806" s="1">
        <v>13</v>
      </c>
      <c r="N806" s="1" t="s">
        <v>5038</v>
      </c>
      <c r="O806" s="1">
        <v>26.439385000000001</v>
      </c>
      <c r="P806" s="1">
        <v>21.03</v>
      </c>
      <c r="Q806" s="3">
        <v>0.49</v>
      </c>
      <c r="R806" s="1">
        <v>0.61819999999999997</v>
      </c>
      <c r="S806" s="1">
        <v>52.201099999999997</v>
      </c>
      <c r="T806" s="1">
        <v>6.141</v>
      </c>
    </row>
    <row r="807" spans="1:20">
      <c r="A807" s="1" t="s">
        <v>5039</v>
      </c>
      <c r="B807" s="1" t="s">
        <v>5040</v>
      </c>
      <c r="C807" s="1" t="s">
        <v>22</v>
      </c>
      <c r="D807" s="1" t="s">
        <v>5041</v>
      </c>
      <c r="E807" s="1" t="s">
        <v>5042</v>
      </c>
      <c r="F807" s="1" t="s">
        <v>1529</v>
      </c>
      <c r="G807" s="1" t="s">
        <v>1401</v>
      </c>
      <c r="H807" s="1" t="s">
        <v>27</v>
      </c>
      <c r="I807" s="1">
        <v>204</v>
      </c>
      <c r="J807" s="1" t="s">
        <v>22</v>
      </c>
      <c r="K807" s="1" t="s">
        <v>22</v>
      </c>
      <c r="L807" s="1">
        <v>2021</v>
      </c>
      <c r="M807" s="1">
        <v>13</v>
      </c>
      <c r="N807" s="1" t="s">
        <v>5043</v>
      </c>
      <c r="O807" s="1">
        <v>11.097215</v>
      </c>
      <c r="P807" s="1">
        <v>9.69</v>
      </c>
      <c r="Q807" s="3">
        <v>1.17</v>
      </c>
      <c r="R807" s="1">
        <v>1.3419000000000001</v>
      </c>
      <c r="S807" s="1">
        <v>77.611599999999996</v>
      </c>
      <c r="T807" s="1">
        <v>5.1680000000000001</v>
      </c>
    </row>
    <row r="808" spans="1:20">
      <c r="A808" s="1" t="s">
        <v>5044</v>
      </c>
      <c r="B808" s="1" t="s">
        <v>5045</v>
      </c>
      <c r="C808" s="1" t="s">
        <v>5046</v>
      </c>
      <c r="D808" s="1" t="s">
        <v>5047</v>
      </c>
      <c r="E808" s="1" t="s">
        <v>5048</v>
      </c>
      <c r="F808" s="1" t="s">
        <v>5049</v>
      </c>
      <c r="G808" s="1" t="s">
        <v>1043</v>
      </c>
      <c r="H808" s="1" t="s">
        <v>27</v>
      </c>
      <c r="I808" s="1">
        <v>189</v>
      </c>
      <c r="J808" s="1">
        <v>3</v>
      </c>
      <c r="K808" s="1" t="s">
        <v>5050</v>
      </c>
      <c r="L808" s="1">
        <v>2022</v>
      </c>
      <c r="M808" s="1">
        <v>13</v>
      </c>
      <c r="N808" s="1" t="s">
        <v>5051</v>
      </c>
      <c r="O808" s="1">
        <v>9.9821069999999992</v>
      </c>
      <c r="P808" s="1">
        <v>3.64</v>
      </c>
      <c r="Q808" s="3">
        <v>1.3</v>
      </c>
      <c r="R808" s="1">
        <v>3.5726</v>
      </c>
      <c r="S808" s="1">
        <v>95.557199999999995</v>
      </c>
      <c r="T808" s="1">
        <v>7.4</v>
      </c>
    </row>
    <row r="809" spans="1:20">
      <c r="A809" s="1" t="s">
        <v>5052</v>
      </c>
      <c r="B809" s="1" t="s">
        <v>5053</v>
      </c>
      <c r="C809" s="1" t="s">
        <v>5054</v>
      </c>
      <c r="D809" s="1" t="s">
        <v>5055</v>
      </c>
      <c r="E809" s="1" t="s">
        <v>5056</v>
      </c>
      <c r="F809" s="1" t="s">
        <v>1042</v>
      </c>
      <c r="G809" s="1" t="s">
        <v>1043</v>
      </c>
      <c r="H809" s="1" t="s">
        <v>27</v>
      </c>
      <c r="I809" s="1">
        <v>11</v>
      </c>
      <c r="J809" s="1" t="s">
        <v>22</v>
      </c>
      <c r="K809" s="1" t="s">
        <v>22</v>
      </c>
      <c r="L809" s="1">
        <v>2021</v>
      </c>
      <c r="M809" s="1">
        <v>13</v>
      </c>
      <c r="N809" s="1" t="s">
        <v>5057</v>
      </c>
      <c r="O809" s="1">
        <v>10.516862</v>
      </c>
      <c r="P809" s="1">
        <v>6.54</v>
      </c>
      <c r="Q809" s="3">
        <v>1.24</v>
      </c>
      <c r="R809" s="1">
        <v>1.9871000000000001</v>
      </c>
      <c r="S809" s="1">
        <v>86.618899999999996</v>
      </c>
      <c r="T809" s="1">
        <v>6.6269999999999998</v>
      </c>
    </row>
    <row r="810" spans="1:20">
      <c r="A810" s="1" t="s">
        <v>5058</v>
      </c>
      <c r="B810" s="1" t="s">
        <v>5059</v>
      </c>
      <c r="C810" s="1" t="s">
        <v>22</v>
      </c>
      <c r="D810" s="1" t="s">
        <v>5060</v>
      </c>
      <c r="E810" s="1" t="s">
        <v>5061</v>
      </c>
      <c r="F810" s="1" t="s">
        <v>1970</v>
      </c>
      <c r="G810" s="1" t="s">
        <v>49</v>
      </c>
      <c r="H810" s="1" t="s">
        <v>27</v>
      </c>
      <c r="I810" s="1">
        <v>20</v>
      </c>
      <c r="J810" s="1">
        <v>2</v>
      </c>
      <c r="K810" s="1" t="s">
        <v>5062</v>
      </c>
      <c r="L810" s="1">
        <v>2015</v>
      </c>
      <c r="M810" s="1">
        <v>13</v>
      </c>
      <c r="N810" s="1" t="s">
        <v>5063</v>
      </c>
      <c r="O810" s="1">
        <v>15.931507</v>
      </c>
      <c r="P810" s="1">
        <v>24.54</v>
      </c>
      <c r="Q810" s="3">
        <v>0.82</v>
      </c>
      <c r="R810" s="1">
        <v>0.52980000000000005</v>
      </c>
      <c r="S810" s="1">
        <v>58.061799999999998</v>
      </c>
      <c r="T810" s="1">
        <v>1.538</v>
      </c>
    </row>
    <row r="811" spans="1:20">
      <c r="A811" s="1" t="s">
        <v>5064</v>
      </c>
      <c r="B811" s="1" t="s">
        <v>5065</v>
      </c>
      <c r="C811" s="1" t="s">
        <v>5066</v>
      </c>
      <c r="D811" s="1" t="s">
        <v>5067</v>
      </c>
      <c r="E811" s="1" t="s">
        <v>5068</v>
      </c>
      <c r="F811" s="1" t="s">
        <v>1916</v>
      </c>
      <c r="G811" s="1" t="s">
        <v>89</v>
      </c>
      <c r="H811" s="1" t="s">
        <v>106</v>
      </c>
      <c r="I811" s="1">
        <v>19</v>
      </c>
      <c r="J811" s="1">
        <v>16</v>
      </c>
      <c r="K811" s="1" t="s">
        <v>22</v>
      </c>
      <c r="L811" s="1">
        <v>2023</v>
      </c>
      <c r="M811" s="1">
        <v>13</v>
      </c>
      <c r="N811" s="1" t="s">
        <v>5069</v>
      </c>
      <c r="O811" s="1">
        <v>9.5935670000000002</v>
      </c>
      <c r="P811" s="1">
        <v>7.79</v>
      </c>
      <c r="Q811" s="3">
        <v>1.36</v>
      </c>
      <c r="R811" s="1">
        <v>1.6691</v>
      </c>
      <c r="S811" s="1">
        <v>82.586100000000002</v>
      </c>
      <c r="T811" s="1">
        <v>13</v>
      </c>
    </row>
    <row r="812" spans="1:20">
      <c r="A812" s="1" t="s">
        <v>5070</v>
      </c>
      <c r="B812" s="1" t="s">
        <v>5071</v>
      </c>
      <c r="C812" s="1" t="s">
        <v>22</v>
      </c>
      <c r="D812" s="1" t="s">
        <v>5072</v>
      </c>
      <c r="E812" s="1" t="s">
        <v>5073</v>
      </c>
      <c r="F812" s="1" t="s">
        <v>5074</v>
      </c>
      <c r="G812" s="1" t="s">
        <v>105</v>
      </c>
      <c r="H812" s="1" t="s">
        <v>27</v>
      </c>
      <c r="I812" s="1">
        <v>169</v>
      </c>
      <c r="J812" s="1" t="s">
        <v>22</v>
      </c>
      <c r="K812" s="1" t="s">
        <v>22</v>
      </c>
      <c r="L812" s="1">
        <v>2021</v>
      </c>
      <c r="M812" s="1">
        <v>13</v>
      </c>
      <c r="N812" s="1" t="s">
        <v>5075</v>
      </c>
      <c r="O812" s="1">
        <v>9.5036229999999993</v>
      </c>
      <c r="P812" s="1">
        <v>11.96</v>
      </c>
      <c r="Q812" s="3">
        <v>1.37</v>
      </c>
      <c r="R812" s="1">
        <v>1.0867</v>
      </c>
      <c r="S812" s="1">
        <v>71.219300000000004</v>
      </c>
      <c r="T812" s="1">
        <v>4.3789999999999996</v>
      </c>
    </row>
    <row r="813" spans="1:20">
      <c r="A813" s="1" t="s">
        <v>5076</v>
      </c>
      <c r="B813" s="1" t="s">
        <v>5077</v>
      </c>
      <c r="C813" s="1" t="s">
        <v>22</v>
      </c>
      <c r="D813" s="1" t="s">
        <v>5078</v>
      </c>
      <c r="E813" s="1" t="s">
        <v>5079</v>
      </c>
      <c r="F813" s="1" t="s">
        <v>5080</v>
      </c>
      <c r="G813" s="1" t="s">
        <v>26</v>
      </c>
      <c r="H813" s="1" t="s">
        <v>27</v>
      </c>
      <c r="I813" s="1">
        <v>31</v>
      </c>
      <c r="J813" s="1">
        <v>1</v>
      </c>
      <c r="K813" s="1" t="s">
        <v>5081</v>
      </c>
      <c r="L813" s="1">
        <v>2022</v>
      </c>
      <c r="M813" s="1">
        <v>13</v>
      </c>
      <c r="N813" s="1" t="s">
        <v>5082</v>
      </c>
      <c r="O813" s="1">
        <v>3.5</v>
      </c>
      <c r="P813" s="1">
        <v>6.87</v>
      </c>
      <c r="Q813" s="3">
        <v>3.71</v>
      </c>
      <c r="R813" s="1">
        <v>1.8932</v>
      </c>
      <c r="S813" s="1">
        <v>85.376999999999995</v>
      </c>
      <c r="T813" s="1">
        <v>1.2</v>
      </c>
    </row>
    <row r="814" spans="1:20">
      <c r="A814" s="1" t="s">
        <v>5083</v>
      </c>
      <c r="B814" s="1" t="s">
        <v>5084</v>
      </c>
      <c r="C814" s="1" t="s">
        <v>5085</v>
      </c>
      <c r="D814" s="1" t="s">
        <v>5086</v>
      </c>
      <c r="E814" s="1" t="s">
        <v>5087</v>
      </c>
      <c r="F814" s="1" t="s">
        <v>5088</v>
      </c>
      <c r="G814" s="1" t="s">
        <v>35</v>
      </c>
      <c r="H814" s="1" t="s">
        <v>27</v>
      </c>
      <c r="I814" s="1">
        <v>7</v>
      </c>
      <c r="J814" s="1" t="s">
        <v>22</v>
      </c>
      <c r="K814" s="1" t="s">
        <v>22</v>
      </c>
      <c r="L814" s="1">
        <v>2019</v>
      </c>
      <c r="M814" s="1">
        <v>13</v>
      </c>
      <c r="N814" s="1" t="s">
        <v>5089</v>
      </c>
      <c r="O814" s="1">
        <v>17.112994</v>
      </c>
      <c r="P814" s="1">
        <v>19.63</v>
      </c>
      <c r="Q814" s="3">
        <v>0.76</v>
      </c>
      <c r="R814" s="1">
        <v>0.66239999999999999</v>
      </c>
      <c r="S814" s="1">
        <v>53.260100000000001</v>
      </c>
      <c r="T814" s="1">
        <v>3.6930000000000001</v>
      </c>
    </row>
    <row r="815" spans="1:20">
      <c r="A815" s="1" t="s">
        <v>5090</v>
      </c>
      <c r="B815" s="1" t="s">
        <v>5091</v>
      </c>
      <c r="C815" s="1" t="s">
        <v>22</v>
      </c>
      <c r="D815" s="1" t="s">
        <v>5092</v>
      </c>
      <c r="E815" s="1" t="s">
        <v>5093</v>
      </c>
      <c r="F815" s="1" t="s">
        <v>473</v>
      </c>
      <c r="G815" s="1" t="s">
        <v>49</v>
      </c>
      <c r="H815" s="1" t="s">
        <v>27</v>
      </c>
      <c r="I815" s="1">
        <v>34</v>
      </c>
      <c r="J815" s="1">
        <v>5</v>
      </c>
      <c r="K815" s="1" t="s">
        <v>5094</v>
      </c>
      <c r="L815" s="1">
        <v>2020</v>
      </c>
      <c r="M815" s="1">
        <v>13</v>
      </c>
      <c r="N815" s="1" t="s">
        <v>5095</v>
      </c>
      <c r="O815" s="1">
        <v>37.205128000000002</v>
      </c>
      <c r="P815" s="1">
        <v>17.03</v>
      </c>
      <c r="Q815" s="3">
        <v>0.35</v>
      </c>
      <c r="R815" s="1">
        <v>0.76349999999999996</v>
      </c>
      <c r="S815" s="1">
        <v>66.209999999999994</v>
      </c>
      <c r="T815" s="1">
        <v>10.693</v>
      </c>
    </row>
    <row r="816" spans="1:20">
      <c r="A816" s="1" t="s">
        <v>5096</v>
      </c>
      <c r="B816" s="1" t="s">
        <v>5097</v>
      </c>
      <c r="C816" s="1" t="s">
        <v>22</v>
      </c>
      <c r="D816" s="1" t="s">
        <v>5098</v>
      </c>
      <c r="E816" s="1" t="s">
        <v>5099</v>
      </c>
      <c r="F816" s="1" t="s">
        <v>5100</v>
      </c>
      <c r="G816" s="1" t="s">
        <v>49</v>
      </c>
      <c r="H816" s="1" t="s">
        <v>27</v>
      </c>
      <c r="I816" s="1">
        <v>58</v>
      </c>
      <c r="J816" s="1">
        <v>6</v>
      </c>
      <c r="K816" s="1" t="s">
        <v>5101</v>
      </c>
      <c r="L816" s="1">
        <v>2015</v>
      </c>
      <c r="M816" s="1">
        <v>13</v>
      </c>
      <c r="N816" s="1" t="s">
        <v>5102</v>
      </c>
      <c r="O816" s="1">
        <v>7.1990740000000004</v>
      </c>
      <c r="P816" s="1">
        <v>24.54</v>
      </c>
      <c r="Q816" s="3">
        <v>1.81</v>
      </c>
      <c r="R816" s="1">
        <v>0.52980000000000005</v>
      </c>
      <c r="S816" s="1">
        <v>58.061799999999998</v>
      </c>
      <c r="T816" s="1">
        <v>1</v>
      </c>
    </row>
    <row r="817" spans="1:20">
      <c r="A817" s="1" t="s">
        <v>5103</v>
      </c>
      <c r="B817" s="1" t="s">
        <v>5104</v>
      </c>
      <c r="C817" s="1" t="s">
        <v>5105</v>
      </c>
      <c r="D817" s="1" t="s">
        <v>5106</v>
      </c>
      <c r="E817" s="1" t="s">
        <v>5107</v>
      </c>
      <c r="F817" s="1" t="s">
        <v>2950</v>
      </c>
      <c r="G817" s="1" t="s">
        <v>840</v>
      </c>
      <c r="H817" s="1" t="s">
        <v>27</v>
      </c>
      <c r="I817" s="1">
        <v>10</v>
      </c>
      <c r="J817" s="1">
        <v>11</v>
      </c>
      <c r="K817" s="1" t="s">
        <v>22</v>
      </c>
      <c r="L817" s="1">
        <v>2021</v>
      </c>
      <c r="M817" s="1">
        <v>13</v>
      </c>
      <c r="N817" s="1" t="s">
        <v>5108</v>
      </c>
      <c r="O817" s="1">
        <v>10.130226</v>
      </c>
      <c r="P817" s="1">
        <v>10.4</v>
      </c>
      <c r="Q817" s="3">
        <v>1.28</v>
      </c>
      <c r="R817" s="1">
        <v>1.2503</v>
      </c>
      <c r="S817" s="1">
        <v>73.331699999999998</v>
      </c>
      <c r="T817" s="1">
        <v>5.5609999999999999</v>
      </c>
    </row>
    <row r="818" spans="1:20">
      <c r="A818" s="1" t="s">
        <v>5109</v>
      </c>
      <c r="B818" s="1" t="s">
        <v>5110</v>
      </c>
      <c r="C818" s="1" t="s">
        <v>22</v>
      </c>
      <c r="D818" s="1" t="s">
        <v>5111</v>
      </c>
      <c r="E818" s="1" t="s">
        <v>5112</v>
      </c>
      <c r="F818" s="1" t="s">
        <v>162</v>
      </c>
      <c r="G818" s="1" t="s">
        <v>89</v>
      </c>
      <c r="H818" s="1" t="s">
        <v>27</v>
      </c>
      <c r="I818" s="1">
        <v>6</v>
      </c>
      <c r="J818" s="1">
        <v>3</v>
      </c>
      <c r="K818" s="1" t="s">
        <v>5113</v>
      </c>
      <c r="L818" s="1">
        <v>2018</v>
      </c>
      <c r="M818" s="1">
        <v>13</v>
      </c>
      <c r="N818" s="1" t="s">
        <v>5114</v>
      </c>
      <c r="O818" s="1">
        <v>58.812736000000001</v>
      </c>
      <c r="P818" s="1">
        <v>29.51</v>
      </c>
      <c r="Q818" s="3">
        <v>0.22</v>
      </c>
      <c r="R818" s="1">
        <v>0.4405</v>
      </c>
      <c r="S818" s="1">
        <v>44.116900000000001</v>
      </c>
      <c r="T818" s="1">
        <v>10.733000000000001</v>
      </c>
    </row>
    <row r="819" spans="1:20">
      <c r="A819" s="1" t="s">
        <v>5115</v>
      </c>
      <c r="B819" s="1" t="s">
        <v>5116</v>
      </c>
      <c r="C819" s="1" t="s">
        <v>22</v>
      </c>
      <c r="D819" s="1" t="s">
        <v>5117</v>
      </c>
      <c r="E819" s="1" t="s">
        <v>5118</v>
      </c>
      <c r="F819" s="1" t="s">
        <v>506</v>
      </c>
      <c r="G819" s="1" t="s">
        <v>26</v>
      </c>
      <c r="H819" s="1" t="s">
        <v>27</v>
      </c>
      <c r="I819" s="1">
        <v>45</v>
      </c>
      <c r="J819" s="1">
        <v>1</v>
      </c>
      <c r="K819" s="1" t="s">
        <v>5119</v>
      </c>
      <c r="L819" s="1">
        <v>2020</v>
      </c>
      <c r="M819" s="1">
        <v>13</v>
      </c>
      <c r="N819" s="1" t="s">
        <v>5120</v>
      </c>
      <c r="O819" s="1">
        <v>23.956202000000001</v>
      </c>
      <c r="P819" s="1">
        <v>15.93</v>
      </c>
      <c r="Q819" s="3">
        <v>0.54</v>
      </c>
      <c r="R819" s="1">
        <v>0.81599999999999995</v>
      </c>
      <c r="S819" s="1">
        <v>62.372300000000003</v>
      </c>
      <c r="T819" s="1">
        <v>5.8159999999999998</v>
      </c>
    </row>
    <row r="820" spans="1:20">
      <c r="A820" s="1" t="s">
        <v>5121</v>
      </c>
      <c r="B820" s="1" t="s">
        <v>22</v>
      </c>
      <c r="C820" s="1" t="s">
        <v>22</v>
      </c>
      <c r="D820" s="1" t="s">
        <v>5122</v>
      </c>
      <c r="E820" s="1" t="s">
        <v>5123</v>
      </c>
      <c r="F820" s="1" t="s">
        <v>5124</v>
      </c>
      <c r="G820" s="1" t="s">
        <v>2669</v>
      </c>
      <c r="H820" s="1" t="s">
        <v>27</v>
      </c>
      <c r="I820" s="1">
        <v>33</v>
      </c>
      <c r="J820" s="1">
        <v>1</v>
      </c>
      <c r="K820" s="1" t="s">
        <v>5125</v>
      </c>
      <c r="L820" s="1">
        <v>2021</v>
      </c>
      <c r="M820" s="1">
        <v>13</v>
      </c>
      <c r="N820" s="1" t="s">
        <v>5126</v>
      </c>
      <c r="O820" s="1">
        <v>2.2000000000000002</v>
      </c>
      <c r="P820" s="1">
        <v>3.85</v>
      </c>
      <c r="Q820" s="3">
        <v>5.91</v>
      </c>
      <c r="R820" s="1">
        <v>3.3767</v>
      </c>
      <c r="S820" s="1">
        <v>94.114800000000002</v>
      </c>
      <c r="T820" s="1">
        <v>1.3</v>
      </c>
    </row>
    <row r="821" spans="1:20">
      <c r="A821" s="1" t="s">
        <v>5127</v>
      </c>
      <c r="B821" s="1" t="s">
        <v>5128</v>
      </c>
      <c r="C821" s="1" t="s">
        <v>22</v>
      </c>
      <c r="D821" s="1" t="s">
        <v>5129</v>
      </c>
      <c r="E821" s="1" t="s">
        <v>5130</v>
      </c>
      <c r="F821" s="1" t="s">
        <v>25</v>
      </c>
      <c r="G821" s="1" t="s">
        <v>26</v>
      </c>
      <c r="H821" s="1" t="s">
        <v>27</v>
      </c>
      <c r="I821" s="1">
        <v>4</v>
      </c>
      <c r="J821" s="1" t="s">
        <v>22</v>
      </c>
      <c r="K821" s="1" t="s">
        <v>5131</v>
      </c>
      <c r="L821" s="1">
        <v>2016</v>
      </c>
      <c r="M821" s="1">
        <v>13</v>
      </c>
      <c r="N821" s="1" t="s">
        <v>5132</v>
      </c>
      <c r="O821" s="1">
        <v>38.111111000000001</v>
      </c>
      <c r="P821" s="1">
        <v>23.38</v>
      </c>
      <c r="Q821" s="3">
        <v>0.34</v>
      </c>
      <c r="R821" s="1">
        <v>0.55610000000000004</v>
      </c>
      <c r="S821" s="1">
        <v>51.181399999999996</v>
      </c>
      <c r="T821" s="1">
        <v>3.2440000000000002</v>
      </c>
    </row>
    <row r="822" spans="1:20">
      <c r="A822" s="1" t="s">
        <v>5133</v>
      </c>
      <c r="B822" s="1" t="s">
        <v>5134</v>
      </c>
      <c r="C822" s="1" t="s">
        <v>22</v>
      </c>
      <c r="D822" s="1" t="s">
        <v>5135</v>
      </c>
      <c r="E822" s="1" t="s">
        <v>5136</v>
      </c>
      <c r="F822" s="1" t="s">
        <v>1002</v>
      </c>
      <c r="G822" s="1" t="s">
        <v>105</v>
      </c>
      <c r="H822" s="1" t="s">
        <v>27</v>
      </c>
      <c r="I822" s="1">
        <v>13</v>
      </c>
      <c r="J822" s="1">
        <v>13</v>
      </c>
      <c r="K822" s="1" t="s">
        <v>22</v>
      </c>
      <c r="L822" s="1">
        <v>2021</v>
      </c>
      <c r="M822" s="1">
        <v>13</v>
      </c>
      <c r="N822" s="1" t="s">
        <v>5137</v>
      </c>
      <c r="O822" s="1">
        <v>7.3620890000000001</v>
      </c>
      <c r="P822" s="1">
        <v>11.96</v>
      </c>
      <c r="Q822" s="3">
        <v>1.77</v>
      </c>
      <c r="R822" s="1">
        <v>1.0867</v>
      </c>
      <c r="S822" s="1">
        <v>71.219300000000004</v>
      </c>
      <c r="T822" s="1">
        <v>3.8889999999999998</v>
      </c>
    </row>
    <row r="823" spans="1:20">
      <c r="A823" s="1" t="s">
        <v>5138</v>
      </c>
      <c r="B823" s="1" t="s">
        <v>5139</v>
      </c>
      <c r="C823" s="1" t="s">
        <v>22</v>
      </c>
      <c r="D823" s="1" t="s">
        <v>5140</v>
      </c>
      <c r="E823" s="1" t="s">
        <v>5141</v>
      </c>
      <c r="F823" s="1" t="s">
        <v>5142</v>
      </c>
      <c r="G823" s="1" t="s">
        <v>305</v>
      </c>
      <c r="H823" s="1" t="s">
        <v>27</v>
      </c>
      <c r="I823" s="1">
        <v>115</v>
      </c>
      <c r="J823" s="1" t="s">
        <v>22</v>
      </c>
      <c r="K823" s="1" t="s">
        <v>22</v>
      </c>
      <c r="L823" s="1">
        <v>2021</v>
      </c>
      <c r="M823" s="1">
        <v>13</v>
      </c>
      <c r="N823" s="1" t="s">
        <v>5143</v>
      </c>
      <c r="O823" s="1">
        <v>9.3142859999999992</v>
      </c>
      <c r="P823" s="1">
        <v>9.06</v>
      </c>
      <c r="Q823" s="3">
        <v>1.4</v>
      </c>
      <c r="R823" s="1">
        <v>1.4351</v>
      </c>
      <c r="S823" s="1">
        <v>80.075100000000006</v>
      </c>
      <c r="T823" s="1">
        <v>3.7519999999999998</v>
      </c>
    </row>
    <row r="824" spans="1:20">
      <c r="A824" s="1" t="s">
        <v>5144</v>
      </c>
      <c r="B824" s="1" t="s">
        <v>5145</v>
      </c>
      <c r="C824" s="1" t="s">
        <v>22</v>
      </c>
      <c r="D824" s="1" t="s">
        <v>5146</v>
      </c>
      <c r="E824" s="1" t="s">
        <v>5147</v>
      </c>
      <c r="F824" s="1" t="s">
        <v>5148</v>
      </c>
      <c r="G824" s="1" t="s">
        <v>49</v>
      </c>
      <c r="H824" s="1" t="s">
        <v>27</v>
      </c>
      <c r="I824" s="1">
        <v>33</v>
      </c>
      <c r="J824" s="1">
        <v>3</v>
      </c>
      <c r="K824" s="1" t="s">
        <v>22</v>
      </c>
      <c r="L824" s="1">
        <v>2019</v>
      </c>
      <c r="M824" s="1">
        <v>13</v>
      </c>
      <c r="N824" s="1" t="s">
        <v>5149</v>
      </c>
      <c r="O824" s="1">
        <v>9.8458900000000007</v>
      </c>
      <c r="P824" s="1">
        <v>18.86</v>
      </c>
      <c r="Q824" s="3">
        <v>1.32</v>
      </c>
      <c r="R824" s="1">
        <v>0.68910000000000005</v>
      </c>
      <c r="S824" s="1">
        <v>63.7258</v>
      </c>
      <c r="T824" s="1">
        <v>1.5940000000000001</v>
      </c>
    </row>
    <row r="825" spans="1:20">
      <c r="A825" s="1" t="s">
        <v>5150</v>
      </c>
      <c r="B825" s="1" t="s">
        <v>5151</v>
      </c>
      <c r="C825" s="1" t="s">
        <v>22</v>
      </c>
      <c r="D825" s="1" t="s">
        <v>5152</v>
      </c>
      <c r="E825" s="1" t="s">
        <v>5153</v>
      </c>
      <c r="F825" s="1" t="s">
        <v>5154</v>
      </c>
      <c r="G825" s="1" t="s">
        <v>105</v>
      </c>
      <c r="H825" s="1" t="s">
        <v>27</v>
      </c>
      <c r="I825" s="1">
        <v>16</v>
      </c>
      <c r="J825" s="1">
        <v>11</v>
      </c>
      <c r="K825" s="1" t="s">
        <v>5155</v>
      </c>
      <c r="L825" s="1">
        <v>2019</v>
      </c>
      <c r="M825" s="1">
        <v>13</v>
      </c>
      <c r="N825" s="1" t="s">
        <v>5156</v>
      </c>
      <c r="O825" s="1">
        <v>10.413748</v>
      </c>
      <c r="P825" s="1">
        <v>20.84</v>
      </c>
      <c r="Q825" s="3">
        <v>1.25</v>
      </c>
      <c r="R825" s="1">
        <v>0.62380000000000002</v>
      </c>
      <c r="S825" s="1">
        <v>51.4178</v>
      </c>
      <c r="T825" s="1">
        <v>2.54</v>
      </c>
    </row>
    <row r="826" spans="1:20">
      <c r="A826" s="1" t="s">
        <v>5157</v>
      </c>
      <c r="B826" s="1" t="s">
        <v>5158</v>
      </c>
      <c r="C826" s="1" t="s">
        <v>5159</v>
      </c>
      <c r="D826" s="1" t="s">
        <v>5160</v>
      </c>
      <c r="E826" s="1" t="s">
        <v>5161</v>
      </c>
      <c r="F826" s="1" t="s">
        <v>624</v>
      </c>
      <c r="G826" s="1" t="s">
        <v>105</v>
      </c>
      <c r="H826" s="1" t="s">
        <v>27</v>
      </c>
      <c r="I826" s="1">
        <v>101</v>
      </c>
      <c r="J826" s="1" t="s">
        <v>22</v>
      </c>
      <c r="K826" s="1" t="s">
        <v>5162</v>
      </c>
      <c r="L826" s="1">
        <v>2021</v>
      </c>
      <c r="M826" s="1">
        <v>13</v>
      </c>
      <c r="N826" s="1" t="s">
        <v>5163</v>
      </c>
      <c r="O826" s="1">
        <v>17.474575999999999</v>
      </c>
      <c r="P826" s="1">
        <v>11.96</v>
      </c>
      <c r="Q826" s="3">
        <v>0.74</v>
      </c>
      <c r="R826" s="1">
        <v>1.0867</v>
      </c>
      <c r="S826" s="1">
        <v>71.219300000000004</v>
      </c>
      <c r="T826" s="1">
        <v>6.7960000000000003</v>
      </c>
    </row>
    <row r="827" spans="1:20">
      <c r="A827" s="1" t="s">
        <v>5164</v>
      </c>
      <c r="B827" s="1" t="s">
        <v>5165</v>
      </c>
      <c r="C827" s="1" t="s">
        <v>22</v>
      </c>
      <c r="D827" s="1" t="s">
        <v>5166</v>
      </c>
      <c r="E827" s="1" t="s">
        <v>5167</v>
      </c>
      <c r="F827" s="1" t="s">
        <v>1002</v>
      </c>
      <c r="G827" s="1" t="s">
        <v>105</v>
      </c>
      <c r="H827" s="1" t="s">
        <v>27</v>
      </c>
      <c r="I827" s="1">
        <v>12</v>
      </c>
      <c r="J827" s="1">
        <v>17</v>
      </c>
      <c r="K827" s="1" t="s">
        <v>22</v>
      </c>
      <c r="L827" s="1">
        <v>2020</v>
      </c>
      <c r="M827" s="1">
        <v>13</v>
      </c>
      <c r="N827" s="1" t="s">
        <v>5168</v>
      </c>
      <c r="O827" s="1">
        <v>11.311161999999999</v>
      </c>
      <c r="P827" s="1">
        <v>17.27</v>
      </c>
      <c r="Q827" s="3">
        <v>1.1499999999999999</v>
      </c>
      <c r="R827" s="1">
        <v>0.75270000000000004</v>
      </c>
      <c r="S827" s="1">
        <v>59.392000000000003</v>
      </c>
      <c r="T827" s="1">
        <v>3.2509999999999999</v>
      </c>
    </row>
    <row r="828" spans="1:20">
      <c r="A828" s="1" t="s">
        <v>5169</v>
      </c>
      <c r="B828" s="1" t="s">
        <v>5170</v>
      </c>
      <c r="C828" s="1" t="s">
        <v>5171</v>
      </c>
      <c r="D828" s="1" t="s">
        <v>5172</v>
      </c>
      <c r="E828" s="1" t="s">
        <v>5173</v>
      </c>
      <c r="F828" s="1" t="s">
        <v>2411</v>
      </c>
      <c r="G828" s="1" t="s">
        <v>105</v>
      </c>
      <c r="H828" s="1" t="s">
        <v>27</v>
      </c>
      <c r="I828" s="1">
        <v>56</v>
      </c>
      <c r="J828" s="1">
        <v>3</v>
      </c>
      <c r="K828" s="1" t="s">
        <v>5174</v>
      </c>
      <c r="L828" s="1">
        <v>2022</v>
      </c>
      <c r="M828" s="1">
        <v>13</v>
      </c>
      <c r="N828" s="1" t="s">
        <v>5175</v>
      </c>
      <c r="O828" s="1">
        <v>15.451752000000001</v>
      </c>
      <c r="P828" s="1">
        <v>6.39</v>
      </c>
      <c r="Q828" s="3">
        <v>0.84</v>
      </c>
      <c r="R828" s="1">
        <v>2.036</v>
      </c>
      <c r="S828" s="1">
        <v>87.328599999999994</v>
      </c>
      <c r="T828" s="1">
        <v>11.4</v>
      </c>
    </row>
    <row r="829" spans="1:20">
      <c r="A829" s="1" t="s">
        <v>5176</v>
      </c>
      <c r="B829" s="1" t="s">
        <v>5177</v>
      </c>
      <c r="C829" s="1" t="s">
        <v>22</v>
      </c>
      <c r="D829" s="1" t="s">
        <v>5178</v>
      </c>
      <c r="E829" s="1" t="s">
        <v>5179</v>
      </c>
      <c r="F829" s="1" t="s">
        <v>162</v>
      </c>
      <c r="G829" s="1" t="s">
        <v>89</v>
      </c>
      <c r="H829" s="1" t="s">
        <v>27</v>
      </c>
      <c r="I829" s="1">
        <v>10</v>
      </c>
      <c r="J829" s="1">
        <v>42</v>
      </c>
      <c r="K829" s="1" t="s">
        <v>5180</v>
      </c>
      <c r="L829" s="1">
        <v>2022</v>
      </c>
      <c r="M829" s="1">
        <v>13</v>
      </c>
      <c r="N829" s="1" t="s">
        <v>5181</v>
      </c>
      <c r="O829" s="1">
        <v>14.221294</v>
      </c>
      <c r="P829" s="1">
        <v>8.83</v>
      </c>
      <c r="Q829" s="3">
        <v>0.91</v>
      </c>
      <c r="R829" s="1">
        <v>1.4728000000000001</v>
      </c>
      <c r="S829" s="1">
        <v>80.222300000000004</v>
      </c>
      <c r="T829" s="1">
        <v>11.9</v>
      </c>
    </row>
    <row r="830" spans="1:20">
      <c r="A830" s="1" t="s">
        <v>5182</v>
      </c>
      <c r="B830" s="1" t="s">
        <v>5183</v>
      </c>
      <c r="C830" s="1" t="s">
        <v>5184</v>
      </c>
      <c r="D830" s="1" t="s">
        <v>5185</v>
      </c>
      <c r="E830" s="1" t="s">
        <v>5186</v>
      </c>
      <c r="F830" s="1" t="s">
        <v>624</v>
      </c>
      <c r="G830" s="1" t="s">
        <v>105</v>
      </c>
      <c r="H830" s="1" t="s">
        <v>106</v>
      </c>
      <c r="I830" s="1">
        <v>141</v>
      </c>
      <c r="J830" s="1" t="s">
        <v>22</v>
      </c>
      <c r="K830" s="1" t="s">
        <v>5187</v>
      </c>
      <c r="L830" s="1">
        <v>2024</v>
      </c>
      <c r="M830" s="1">
        <v>13</v>
      </c>
      <c r="N830" s="1" t="s">
        <v>5188</v>
      </c>
      <c r="O830" s="1">
        <v>2.1304349999999999</v>
      </c>
      <c r="P830" s="1">
        <v>0.46</v>
      </c>
      <c r="Q830" s="3">
        <v>6.1</v>
      </c>
      <c r="R830" s="1">
        <v>28.090299999999999</v>
      </c>
      <c r="S830" s="1">
        <v>99.796099999999996</v>
      </c>
      <c r="T830" s="1" t="s">
        <v>22</v>
      </c>
    </row>
    <row r="831" spans="1:20">
      <c r="A831" s="1" t="s">
        <v>5189</v>
      </c>
      <c r="B831" s="1" t="s">
        <v>5190</v>
      </c>
      <c r="C831" s="1" t="s">
        <v>22</v>
      </c>
      <c r="D831" s="1" t="s">
        <v>5191</v>
      </c>
      <c r="E831" s="1" t="s">
        <v>5192</v>
      </c>
      <c r="F831" s="1" t="s">
        <v>5193</v>
      </c>
      <c r="G831" s="1" t="s">
        <v>49</v>
      </c>
      <c r="H831" s="1" t="s">
        <v>27</v>
      </c>
      <c r="I831" s="1">
        <v>146</v>
      </c>
      <c r="J831" s="1" t="s">
        <v>22</v>
      </c>
      <c r="K831" s="1" t="s">
        <v>22</v>
      </c>
      <c r="L831" s="1">
        <v>2020</v>
      </c>
      <c r="M831" s="1">
        <v>13</v>
      </c>
      <c r="N831" s="1" t="s">
        <v>5194</v>
      </c>
      <c r="O831" s="1">
        <v>24.574434</v>
      </c>
      <c r="P831" s="1">
        <v>17.03</v>
      </c>
      <c r="Q831" s="3">
        <v>0.53</v>
      </c>
      <c r="R831" s="1">
        <v>0.76349999999999996</v>
      </c>
      <c r="S831" s="1">
        <v>66.209999999999994</v>
      </c>
      <c r="T831" s="1">
        <v>5.431</v>
      </c>
    </row>
    <row r="832" spans="1:20">
      <c r="A832" s="1" t="s">
        <v>5195</v>
      </c>
      <c r="B832" s="1" t="s">
        <v>5196</v>
      </c>
      <c r="C832" s="1" t="s">
        <v>22</v>
      </c>
      <c r="D832" s="1" t="s">
        <v>5197</v>
      </c>
      <c r="E832" s="1" t="s">
        <v>5198</v>
      </c>
      <c r="F832" s="1" t="s">
        <v>162</v>
      </c>
      <c r="G832" s="1" t="s">
        <v>89</v>
      </c>
      <c r="H832" s="1" t="s">
        <v>27</v>
      </c>
      <c r="I832" s="1">
        <v>11</v>
      </c>
      <c r="J832" s="1">
        <v>3</v>
      </c>
      <c r="K832" s="1" t="s">
        <v>5199</v>
      </c>
      <c r="L832" s="1">
        <v>2022</v>
      </c>
      <c r="M832" s="1">
        <v>13</v>
      </c>
      <c r="N832" s="1" t="s">
        <v>5200</v>
      </c>
      <c r="O832" s="1">
        <v>14.221294</v>
      </c>
      <c r="P832" s="1">
        <v>8.83</v>
      </c>
      <c r="Q832" s="3">
        <v>0.91</v>
      </c>
      <c r="R832" s="1">
        <v>1.4728000000000001</v>
      </c>
      <c r="S832" s="1">
        <v>80.222300000000004</v>
      </c>
      <c r="T832" s="1">
        <v>11.9</v>
      </c>
    </row>
    <row r="833" spans="1:20">
      <c r="A833" s="1" t="s">
        <v>5201</v>
      </c>
      <c r="B833" s="1" t="s">
        <v>5202</v>
      </c>
      <c r="C833" s="1" t="s">
        <v>22</v>
      </c>
      <c r="D833" s="1" t="s">
        <v>5203</v>
      </c>
      <c r="E833" s="1" t="s">
        <v>5204</v>
      </c>
      <c r="F833" s="1" t="s">
        <v>506</v>
      </c>
      <c r="G833" s="1" t="s">
        <v>26</v>
      </c>
      <c r="H833" s="1" t="s">
        <v>27</v>
      </c>
      <c r="I833" s="1">
        <v>45</v>
      </c>
      <c r="J833" s="1">
        <v>41</v>
      </c>
      <c r="K833" s="1" t="s">
        <v>5205</v>
      </c>
      <c r="L833" s="1">
        <v>2020</v>
      </c>
      <c r="M833" s="1">
        <v>13</v>
      </c>
      <c r="N833" s="1" t="s">
        <v>5206</v>
      </c>
      <c r="O833" s="1">
        <v>23.956202000000001</v>
      </c>
      <c r="P833" s="1">
        <v>15.93</v>
      </c>
      <c r="Q833" s="3">
        <v>0.54</v>
      </c>
      <c r="R833" s="1">
        <v>0.81599999999999995</v>
      </c>
      <c r="S833" s="1">
        <v>62.372300000000003</v>
      </c>
      <c r="T833" s="1">
        <v>5.8159999999999998</v>
      </c>
    </row>
    <row r="834" spans="1:20">
      <c r="A834" s="1" t="s">
        <v>5207</v>
      </c>
      <c r="B834" s="1" t="s">
        <v>5208</v>
      </c>
      <c r="C834" s="1" t="s">
        <v>5209</v>
      </c>
      <c r="D834" s="1" t="s">
        <v>5210</v>
      </c>
      <c r="E834" s="1" t="s">
        <v>5211</v>
      </c>
      <c r="F834" s="1" t="s">
        <v>2593</v>
      </c>
      <c r="G834" s="1" t="s">
        <v>35</v>
      </c>
      <c r="H834" s="1" t="s">
        <v>27</v>
      </c>
      <c r="I834" s="1">
        <v>13</v>
      </c>
      <c r="J834" s="1" t="s">
        <v>22</v>
      </c>
      <c r="K834" s="1" t="s">
        <v>22</v>
      </c>
      <c r="L834" s="1">
        <v>2017</v>
      </c>
      <c r="M834" s="1">
        <v>12</v>
      </c>
      <c r="N834" s="1" t="s">
        <v>5212</v>
      </c>
      <c r="O834" s="1">
        <v>11.506550000000001</v>
      </c>
      <c r="P834" s="1">
        <v>24.63</v>
      </c>
      <c r="Q834" s="3">
        <v>1.04</v>
      </c>
      <c r="R834" s="1">
        <v>0.48730000000000001</v>
      </c>
      <c r="S834" s="1">
        <v>43.779899999999998</v>
      </c>
      <c r="T834" s="1">
        <v>2.33</v>
      </c>
    </row>
    <row r="835" spans="1:20">
      <c r="A835" s="1" t="s">
        <v>5213</v>
      </c>
      <c r="B835" s="1" t="s">
        <v>5214</v>
      </c>
      <c r="C835" s="1" t="s">
        <v>5215</v>
      </c>
      <c r="D835" s="1" t="s">
        <v>5216</v>
      </c>
      <c r="E835" s="1" t="s">
        <v>5217</v>
      </c>
      <c r="F835" s="1" t="s">
        <v>2507</v>
      </c>
      <c r="G835" s="1" t="s">
        <v>105</v>
      </c>
      <c r="H835" s="1" t="s">
        <v>27</v>
      </c>
      <c r="I835" s="1">
        <v>324</v>
      </c>
      <c r="J835" s="1" t="s">
        <v>22</v>
      </c>
      <c r="K835" s="1" t="s">
        <v>22</v>
      </c>
      <c r="L835" s="1">
        <v>2022</v>
      </c>
      <c r="M835" s="1">
        <v>12</v>
      </c>
      <c r="N835" s="1" t="s">
        <v>5218</v>
      </c>
      <c r="O835" s="1">
        <v>10.832261000000001</v>
      </c>
      <c r="P835" s="1">
        <v>6.39</v>
      </c>
      <c r="Q835" s="3">
        <v>1.1100000000000001</v>
      </c>
      <c r="R835" s="1">
        <v>1.8794</v>
      </c>
      <c r="S835" s="1">
        <v>85.635000000000005</v>
      </c>
      <c r="T835" s="1">
        <v>8.6999999999999993</v>
      </c>
    </row>
    <row r="836" spans="1:20">
      <c r="A836" s="1" t="s">
        <v>5219</v>
      </c>
      <c r="B836" s="1" t="s">
        <v>5220</v>
      </c>
      <c r="C836" s="1" t="s">
        <v>22</v>
      </c>
      <c r="D836" s="1" t="s">
        <v>5221</v>
      </c>
      <c r="E836" s="1" t="s">
        <v>5222</v>
      </c>
      <c r="F836" s="1" t="s">
        <v>5223</v>
      </c>
      <c r="G836" s="1" t="s">
        <v>541</v>
      </c>
      <c r="H836" s="1" t="s">
        <v>27</v>
      </c>
      <c r="I836" s="1">
        <v>15</v>
      </c>
      <c r="J836" s="1">
        <v>2</v>
      </c>
      <c r="K836" s="1" t="s">
        <v>5224</v>
      </c>
      <c r="L836" s="1">
        <v>2021</v>
      </c>
      <c r="M836" s="1">
        <v>12</v>
      </c>
      <c r="N836" s="1" t="s">
        <v>5225</v>
      </c>
      <c r="O836" s="1">
        <v>10.074999999999999</v>
      </c>
      <c r="P836" s="1">
        <v>9.8699999999999992</v>
      </c>
      <c r="Q836" s="3">
        <v>1.19</v>
      </c>
      <c r="R836" s="1">
        <v>1.2162999999999999</v>
      </c>
      <c r="S836" s="1">
        <v>76.643699999999995</v>
      </c>
      <c r="T836" s="1">
        <v>5.2359999999999998</v>
      </c>
    </row>
    <row r="837" spans="1:20">
      <c r="A837" s="1" t="s">
        <v>5226</v>
      </c>
      <c r="B837" s="1" t="s">
        <v>5227</v>
      </c>
      <c r="C837" s="1" t="s">
        <v>22</v>
      </c>
      <c r="D837" s="1" t="s">
        <v>5228</v>
      </c>
      <c r="E837" s="1" t="s">
        <v>5229</v>
      </c>
      <c r="F837" s="1" t="s">
        <v>5230</v>
      </c>
      <c r="G837" s="1" t="s">
        <v>89</v>
      </c>
      <c r="H837" s="1" t="s">
        <v>27</v>
      </c>
      <c r="I837" s="1">
        <v>240</v>
      </c>
      <c r="J837" s="1" t="s">
        <v>22</v>
      </c>
      <c r="K837" s="1" t="s">
        <v>22</v>
      </c>
      <c r="L837" s="1">
        <v>2020</v>
      </c>
      <c r="M837" s="1">
        <v>12</v>
      </c>
      <c r="N837" s="1" t="s">
        <v>5231</v>
      </c>
      <c r="O837" s="1">
        <v>17.530452</v>
      </c>
      <c r="P837" s="1">
        <v>21.03</v>
      </c>
      <c r="Q837" s="3">
        <v>0.68</v>
      </c>
      <c r="R837" s="1">
        <v>0.5706</v>
      </c>
      <c r="S837" s="1">
        <v>49.350099999999998</v>
      </c>
      <c r="T837" s="1">
        <v>4.0940000000000003</v>
      </c>
    </row>
    <row r="838" spans="1:20">
      <c r="A838" s="1" t="s">
        <v>5232</v>
      </c>
      <c r="B838" s="1" t="s">
        <v>5233</v>
      </c>
      <c r="C838" s="1" t="s">
        <v>5234</v>
      </c>
      <c r="D838" s="1" t="s">
        <v>5235</v>
      </c>
      <c r="E838" s="1" t="s">
        <v>5236</v>
      </c>
      <c r="F838" s="1" t="s">
        <v>5237</v>
      </c>
      <c r="G838" s="1" t="s">
        <v>840</v>
      </c>
      <c r="H838" s="1" t="s">
        <v>27</v>
      </c>
      <c r="I838" s="1">
        <v>69</v>
      </c>
      <c r="J838" s="1">
        <v>31</v>
      </c>
      <c r="K838" s="1" t="s">
        <v>5238</v>
      </c>
      <c r="L838" s="1">
        <v>2021</v>
      </c>
      <c r="M838" s="1">
        <v>12</v>
      </c>
      <c r="N838" s="1" t="s">
        <v>5239</v>
      </c>
      <c r="O838" s="1">
        <v>14.992748000000001</v>
      </c>
      <c r="P838" s="1">
        <v>10.4</v>
      </c>
      <c r="Q838" s="3">
        <v>0.8</v>
      </c>
      <c r="R838" s="1">
        <v>1.1540999999999999</v>
      </c>
      <c r="S838" s="1">
        <v>70.459699999999998</v>
      </c>
      <c r="T838" s="1">
        <v>5.8949999999999996</v>
      </c>
    </row>
    <row r="839" spans="1:20">
      <c r="A839" s="1" t="s">
        <v>5240</v>
      </c>
      <c r="B839" s="1" t="s">
        <v>5241</v>
      </c>
      <c r="C839" s="1" t="s">
        <v>5242</v>
      </c>
      <c r="D839" s="1" t="s">
        <v>5243</v>
      </c>
      <c r="E839" s="1" t="s">
        <v>5244</v>
      </c>
      <c r="F839" s="1" t="s">
        <v>2841</v>
      </c>
      <c r="G839" s="1" t="s">
        <v>105</v>
      </c>
      <c r="H839" s="1" t="s">
        <v>27</v>
      </c>
      <c r="I839" s="1">
        <v>197</v>
      </c>
      <c r="J839" s="1" t="s">
        <v>22</v>
      </c>
      <c r="K839" s="1" t="s">
        <v>22</v>
      </c>
      <c r="L839" s="1">
        <v>2021</v>
      </c>
      <c r="M839" s="1">
        <v>12</v>
      </c>
      <c r="N839" s="1" t="s">
        <v>5245</v>
      </c>
      <c r="O839" s="1">
        <v>19.591533999999999</v>
      </c>
      <c r="P839" s="1">
        <v>11.96</v>
      </c>
      <c r="Q839" s="3">
        <v>0.61</v>
      </c>
      <c r="R839" s="1">
        <v>1.0031000000000001</v>
      </c>
      <c r="S839" s="1">
        <v>68.523399999999995</v>
      </c>
      <c r="T839" s="1">
        <v>8.4309999999999992</v>
      </c>
    </row>
    <row r="840" spans="1:20">
      <c r="A840" s="1" t="s">
        <v>5246</v>
      </c>
      <c r="B840" s="1" t="s">
        <v>5247</v>
      </c>
      <c r="C840" s="1" t="s">
        <v>22</v>
      </c>
      <c r="D840" s="1" t="s">
        <v>5248</v>
      </c>
      <c r="E840" s="1" t="s">
        <v>5249</v>
      </c>
      <c r="F840" s="1" t="s">
        <v>3047</v>
      </c>
      <c r="G840" s="1" t="s">
        <v>35</v>
      </c>
      <c r="H840" s="1" t="s">
        <v>27</v>
      </c>
      <c r="I840" s="1">
        <v>14</v>
      </c>
      <c r="J840" s="1">
        <v>8</v>
      </c>
      <c r="K840" s="1" t="s">
        <v>22</v>
      </c>
      <c r="L840" s="1">
        <v>2021</v>
      </c>
      <c r="M840" s="1">
        <v>12</v>
      </c>
      <c r="N840" s="1" t="s">
        <v>5250</v>
      </c>
      <c r="O840" s="1">
        <v>13.116959</v>
      </c>
      <c r="P840" s="1">
        <v>11.69</v>
      </c>
      <c r="Q840" s="3">
        <v>0.91</v>
      </c>
      <c r="R840" s="1">
        <v>1.0261</v>
      </c>
      <c r="S840" s="1">
        <v>69.463399999999993</v>
      </c>
      <c r="T840" s="1">
        <v>6.2119999999999997</v>
      </c>
    </row>
    <row r="841" spans="1:20">
      <c r="A841" s="1" t="s">
        <v>5251</v>
      </c>
      <c r="B841" s="1" t="s">
        <v>5252</v>
      </c>
      <c r="C841" s="1" t="s">
        <v>5253</v>
      </c>
      <c r="D841" s="1" t="s">
        <v>5254</v>
      </c>
      <c r="E841" s="1" t="s">
        <v>5255</v>
      </c>
      <c r="F841" s="1" t="s">
        <v>2902</v>
      </c>
      <c r="G841" s="1" t="s">
        <v>35</v>
      </c>
      <c r="H841" s="1" t="s">
        <v>27</v>
      </c>
      <c r="I841" s="1">
        <v>13</v>
      </c>
      <c r="J841" s="1">
        <v>6</v>
      </c>
      <c r="K841" s="1" t="s">
        <v>22</v>
      </c>
      <c r="L841" s="1">
        <v>2021</v>
      </c>
      <c r="M841" s="1">
        <v>12</v>
      </c>
      <c r="N841" s="1" t="s">
        <v>5256</v>
      </c>
      <c r="O841" s="1">
        <v>9.8075360000000007</v>
      </c>
      <c r="P841" s="1">
        <v>11.69</v>
      </c>
      <c r="Q841" s="3">
        <v>1.22</v>
      </c>
      <c r="R841" s="1">
        <v>1.0261</v>
      </c>
      <c r="S841" s="1">
        <v>69.463399999999993</v>
      </c>
      <c r="T841" s="1">
        <v>4.9669999999999996</v>
      </c>
    </row>
    <row r="842" spans="1:20">
      <c r="A842" s="1" t="s">
        <v>5257</v>
      </c>
      <c r="B842" s="1" t="s">
        <v>5258</v>
      </c>
      <c r="C842" s="1" t="s">
        <v>22</v>
      </c>
      <c r="D842" s="1" t="s">
        <v>5259</v>
      </c>
      <c r="E842" s="1" t="s">
        <v>5260</v>
      </c>
      <c r="F842" s="1" t="s">
        <v>2636</v>
      </c>
      <c r="G842" s="1" t="s">
        <v>35</v>
      </c>
      <c r="H842" s="1" t="s">
        <v>27</v>
      </c>
      <c r="I842" s="1">
        <v>203</v>
      </c>
      <c r="J842" s="1" t="s">
        <v>22</v>
      </c>
      <c r="K842" s="1" t="s">
        <v>22</v>
      </c>
      <c r="L842" s="1">
        <v>2020</v>
      </c>
      <c r="M842" s="1">
        <v>12</v>
      </c>
      <c r="N842" s="1" t="s">
        <v>5261</v>
      </c>
      <c r="O842" s="1">
        <v>22.408560000000001</v>
      </c>
      <c r="P842" s="1">
        <v>16.14</v>
      </c>
      <c r="Q842" s="3">
        <v>0.54</v>
      </c>
      <c r="R842" s="1">
        <v>0.74339999999999995</v>
      </c>
      <c r="S842" s="1">
        <v>57.7029</v>
      </c>
      <c r="T842" s="1">
        <v>7.0330000000000004</v>
      </c>
    </row>
    <row r="843" spans="1:20">
      <c r="A843" s="1" t="s">
        <v>5262</v>
      </c>
      <c r="B843" s="1" t="s">
        <v>5263</v>
      </c>
      <c r="C843" s="1" t="s">
        <v>5264</v>
      </c>
      <c r="D843" s="1" t="s">
        <v>5265</v>
      </c>
      <c r="E843" s="1" t="s">
        <v>5266</v>
      </c>
      <c r="F843" s="1" t="s">
        <v>2450</v>
      </c>
      <c r="G843" s="1" t="s">
        <v>89</v>
      </c>
      <c r="H843" s="1" t="s">
        <v>27</v>
      </c>
      <c r="I843" s="1">
        <v>35</v>
      </c>
      <c r="J843" s="1">
        <v>20</v>
      </c>
      <c r="K843" s="1" t="s">
        <v>22</v>
      </c>
      <c r="L843" s="1">
        <v>2023</v>
      </c>
      <c r="M843" s="1">
        <v>12</v>
      </c>
      <c r="N843" s="1" t="s">
        <v>5267</v>
      </c>
      <c r="O843" s="1">
        <v>11.443291</v>
      </c>
      <c r="P843" s="1">
        <v>3.35</v>
      </c>
      <c r="Q843" s="3">
        <v>1.05</v>
      </c>
      <c r="R843" s="1">
        <v>3.5779999999999998</v>
      </c>
      <c r="S843" s="1">
        <v>94.386499999999998</v>
      </c>
      <c r="T843" s="1">
        <v>27.4</v>
      </c>
    </row>
    <row r="844" spans="1:20">
      <c r="A844" s="1" t="s">
        <v>5268</v>
      </c>
      <c r="B844" s="1" t="s">
        <v>5269</v>
      </c>
      <c r="C844" s="1" t="s">
        <v>22</v>
      </c>
      <c r="D844" s="1" t="s">
        <v>5270</v>
      </c>
      <c r="E844" s="1" t="s">
        <v>5271</v>
      </c>
      <c r="F844" s="1" t="s">
        <v>5272</v>
      </c>
      <c r="G844" s="1" t="s">
        <v>35</v>
      </c>
      <c r="H844" s="1" t="s">
        <v>27</v>
      </c>
      <c r="I844" s="1">
        <v>498</v>
      </c>
      <c r="J844" s="1" t="s">
        <v>22</v>
      </c>
      <c r="K844" s="1" t="s">
        <v>22</v>
      </c>
      <c r="L844" s="1">
        <v>2020</v>
      </c>
      <c r="M844" s="1">
        <v>12</v>
      </c>
      <c r="N844" s="1" t="s">
        <v>5273</v>
      </c>
      <c r="O844" s="1">
        <v>15.256235999999999</v>
      </c>
      <c r="P844" s="1">
        <v>16.14</v>
      </c>
      <c r="Q844" s="3">
        <v>0.79</v>
      </c>
      <c r="R844" s="1">
        <v>0.74339999999999995</v>
      </c>
      <c r="S844" s="1">
        <v>57.7029</v>
      </c>
      <c r="T844" s="1">
        <v>5.0620000000000003</v>
      </c>
    </row>
    <row r="845" spans="1:20">
      <c r="A845" s="1" t="s">
        <v>5274</v>
      </c>
      <c r="B845" s="1" t="s">
        <v>5275</v>
      </c>
      <c r="C845" s="1" t="s">
        <v>22</v>
      </c>
      <c r="D845" s="1" t="s">
        <v>5276</v>
      </c>
      <c r="E845" s="1" t="s">
        <v>5277</v>
      </c>
      <c r="F845" s="1" t="s">
        <v>5278</v>
      </c>
      <c r="G845" s="1" t="s">
        <v>49</v>
      </c>
      <c r="H845" s="1" t="s">
        <v>27</v>
      </c>
      <c r="I845" s="1">
        <v>26</v>
      </c>
      <c r="J845" s="1">
        <v>4</v>
      </c>
      <c r="K845" s="1" t="s">
        <v>5279</v>
      </c>
      <c r="L845" s="1">
        <v>2020</v>
      </c>
      <c r="M845" s="1">
        <v>12</v>
      </c>
      <c r="N845" s="1" t="s">
        <v>5280</v>
      </c>
      <c r="O845" s="1">
        <v>10.125</v>
      </c>
      <c r="P845" s="1">
        <v>17.03</v>
      </c>
      <c r="Q845" s="3">
        <v>1.19</v>
      </c>
      <c r="R845" s="1">
        <v>0.70479999999999998</v>
      </c>
      <c r="S845" s="1">
        <v>63.7438</v>
      </c>
      <c r="T845" s="1">
        <v>1.9350000000000001</v>
      </c>
    </row>
    <row r="846" spans="1:20">
      <c r="A846" s="1" t="s">
        <v>5281</v>
      </c>
      <c r="B846" s="1" t="s">
        <v>5282</v>
      </c>
      <c r="C846" s="1" t="s">
        <v>22</v>
      </c>
      <c r="D846" s="1" t="s">
        <v>5283</v>
      </c>
      <c r="E846" s="1" t="s">
        <v>5284</v>
      </c>
      <c r="F846" s="1" t="s">
        <v>5285</v>
      </c>
      <c r="G846" s="1" t="s">
        <v>35</v>
      </c>
      <c r="H846" s="1" t="s">
        <v>27</v>
      </c>
      <c r="I846" s="1">
        <v>67</v>
      </c>
      <c r="J846" s="1">
        <v>6</v>
      </c>
      <c r="K846" s="1" t="s">
        <v>22</v>
      </c>
      <c r="L846" s="1">
        <v>2021</v>
      </c>
      <c r="M846" s="1">
        <v>12</v>
      </c>
      <c r="N846" s="1" t="s">
        <v>5286</v>
      </c>
      <c r="O846" s="1">
        <v>8.8035709999999998</v>
      </c>
      <c r="P846" s="1">
        <v>11.69</v>
      </c>
      <c r="Q846" s="3">
        <v>1.36</v>
      </c>
      <c r="R846" s="1">
        <v>1.0261</v>
      </c>
      <c r="S846" s="1">
        <v>69.463399999999993</v>
      </c>
      <c r="T846" s="1">
        <v>4.1669999999999998</v>
      </c>
    </row>
    <row r="847" spans="1:20">
      <c r="A847" s="1" t="s">
        <v>5287</v>
      </c>
      <c r="B847" s="1" t="s">
        <v>5288</v>
      </c>
      <c r="C847" s="1" t="s">
        <v>5289</v>
      </c>
      <c r="D847" s="1" t="s">
        <v>5290</v>
      </c>
      <c r="E847" s="1" t="s">
        <v>5291</v>
      </c>
      <c r="F847" s="1" t="s">
        <v>304</v>
      </c>
      <c r="G847" s="1" t="s">
        <v>305</v>
      </c>
      <c r="H847" s="1" t="s">
        <v>27</v>
      </c>
      <c r="I847" s="1">
        <v>12</v>
      </c>
      <c r="J847" s="1">
        <v>8</v>
      </c>
      <c r="K847" s="1" t="s">
        <v>5292</v>
      </c>
      <c r="L847" s="1">
        <v>2020</v>
      </c>
      <c r="M847" s="1">
        <v>12</v>
      </c>
      <c r="N847" s="1" t="s">
        <v>5293</v>
      </c>
      <c r="O847" s="1">
        <v>22.062000999999999</v>
      </c>
      <c r="P847" s="1">
        <v>12.46</v>
      </c>
      <c r="Q847" s="3">
        <v>0.54</v>
      </c>
      <c r="R847" s="1">
        <v>0.96279999999999999</v>
      </c>
      <c r="S847" s="1">
        <v>69.085300000000004</v>
      </c>
      <c r="T847" s="1">
        <v>7.79</v>
      </c>
    </row>
    <row r="848" spans="1:20">
      <c r="A848" s="1" t="s">
        <v>5294</v>
      </c>
      <c r="B848" s="1" t="s">
        <v>5295</v>
      </c>
      <c r="C848" s="1" t="s">
        <v>22</v>
      </c>
      <c r="D848" s="1" t="s">
        <v>5296</v>
      </c>
      <c r="E848" s="1" t="s">
        <v>5297</v>
      </c>
      <c r="F848" s="1" t="s">
        <v>227</v>
      </c>
      <c r="G848" s="1" t="s">
        <v>89</v>
      </c>
      <c r="H848" s="1" t="s">
        <v>27</v>
      </c>
      <c r="I848" s="1">
        <v>441</v>
      </c>
      <c r="J848" s="1" t="s">
        <v>22</v>
      </c>
      <c r="K848" s="1" t="s">
        <v>5298</v>
      </c>
      <c r="L848" s="1">
        <v>2018</v>
      </c>
      <c r="M848" s="1">
        <v>12</v>
      </c>
      <c r="N848" s="1" t="s">
        <v>5299</v>
      </c>
      <c r="O848" s="1">
        <v>33.540477000000003</v>
      </c>
      <c r="P848" s="1">
        <v>29.51</v>
      </c>
      <c r="Q848" s="3">
        <v>0.36</v>
      </c>
      <c r="R848" s="1">
        <v>0.40660000000000002</v>
      </c>
      <c r="S848" s="1">
        <v>41.588900000000002</v>
      </c>
      <c r="T848" s="1">
        <v>5.1550000000000002</v>
      </c>
    </row>
    <row r="849" spans="1:20">
      <c r="A849" s="1" t="s">
        <v>5300</v>
      </c>
      <c r="B849" s="1" t="s">
        <v>5301</v>
      </c>
      <c r="C849" s="1" t="s">
        <v>22</v>
      </c>
      <c r="D849" s="1" t="s">
        <v>5302</v>
      </c>
      <c r="E849" s="1" t="s">
        <v>5303</v>
      </c>
      <c r="F849" s="1" t="s">
        <v>118</v>
      </c>
      <c r="G849" s="1" t="s">
        <v>26</v>
      </c>
      <c r="H849" s="1" t="s">
        <v>27</v>
      </c>
      <c r="I849" s="1">
        <v>423</v>
      </c>
      <c r="J849" s="1" t="s">
        <v>22</v>
      </c>
      <c r="K849" s="1" t="s">
        <v>22</v>
      </c>
      <c r="L849" s="1">
        <v>2021</v>
      </c>
      <c r="M849" s="1">
        <v>12</v>
      </c>
      <c r="N849" s="1" t="s">
        <v>5304</v>
      </c>
      <c r="O849" s="1">
        <v>36.704749999999997</v>
      </c>
      <c r="P849" s="1">
        <v>12</v>
      </c>
      <c r="Q849" s="3">
        <v>0.33</v>
      </c>
      <c r="R849" s="1">
        <v>0.99990000000000001</v>
      </c>
      <c r="S849" s="1">
        <v>68.438400000000001</v>
      </c>
      <c r="T849" s="1">
        <v>16.744</v>
      </c>
    </row>
    <row r="850" spans="1:20">
      <c r="A850" s="1" t="s">
        <v>5305</v>
      </c>
      <c r="B850" s="1" t="s">
        <v>5306</v>
      </c>
      <c r="C850" s="1" t="s">
        <v>22</v>
      </c>
      <c r="D850" s="1" t="s">
        <v>5307</v>
      </c>
      <c r="E850" s="1" t="s">
        <v>5308</v>
      </c>
      <c r="F850" s="1" t="s">
        <v>5309</v>
      </c>
      <c r="G850" s="1" t="s">
        <v>35</v>
      </c>
      <c r="H850" s="1" t="s">
        <v>27</v>
      </c>
      <c r="I850" s="1">
        <v>44</v>
      </c>
      <c r="J850" s="1">
        <v>2</v>
      </c>
      <c r="K850" s="1" t="s">
        <v>5310</v>
      </c>
      <c r="L850" s="1">
        <v>2014</v>
      </c>
      <c r="M850" s="1">
        <v>12</v>
      </c>
      <c r="N850" s="1" t="s">
        <v>5311</v>
      </c>
      <c r="O850" s="1">
        <v>8.2763980000000004</v>
      </c>
      <c r="P850" s="1">
        <v>28.95</v>
      </c>
      <c r="Q850" s="3">
        <v>1.45</v>
      </c>
      <c r="R850" s="1">
        <v>0.41449999999999998</v>
      </c>
      <c r="S850" s="1">
        <v>40.5548</v>
      </c>
      <c r="T850" s="1">
        <v>0.92900000000000005</v>
      </c>
    </row>
    <row r="851" spans="1:20">
      <c r="A851" s="1" t="s">
        <v>5312</v>
      </c>
      <c r="B851" s="1" t="s">
        <v>5313</v>
      </c>
      <c r="C851" s="1" t="s">
        <v>22</v>
      </c>
      <c r="D851" s="1" t="s">
        <v>5314</v>
      </c>
      <c r="E851" s="1" t="s">
        <v>5315</v>
      </c>
      <c r="F851" s="1" t="s">
        <v>5316</v>
      </c>
      <c r="G851" s="1" t="s">
        <v>2669</v>
      </c>
      <c r="H851" s="1" t="s">
        <v>27</v>
      </c>
      <c r="I851" s="1" t="s">
        <v>22</v>
      </c>
      <c r="J851" s="1" t="s">
        <v>22</v>
      </c>
      <c r="K851" s="1" t="s">
        <v>22</v>
      </c>
      <c r="L851" s="1">
        <v>2016</v>
      </c>
      <c r="M851" s="1">
        <v>12</v>
      </c>
      <c r="N851" s="1" t="s">
        <v>5317</v>
      </c>
      <c r="O851" s="1">
        <v>5.8080499999999997</v>
      </c>
      <c r="P851" s="1">
        <v>9.01</v>
      </c>
      <c r="Q851" s="3">
        <v>2.0699999999999998</v>
      </c>
      <c r="R851" s="1">
        <v>1.3321000000000001</v>
      </c>
      <c r="S851" s="1">
        <v>78.528199999999998</v>
      </c>
      <c r="T851" s="1">
        <v>0.79100000000000004</v>
      </c>
    </row>
    <row r="852" spans="1:20">
      <c r="A852" s="1" t="s">
        <v>5318</v>
      </c>
      <c r="B852" s="1" t="s">
        <v>5319</v>
      </c>
      <c r="C852" s="1" t="s">
        <v>22</v>
      </c>
      <c r="D852" s="1" t="s">
        <v>5320</v>
      </c>
      <c r="E852" s="1" t="s">
        <v>5321</v>
      </c>
      <c r="F852" s="1" t="s">
        <v>3356</v>
      </c>
      <c r="G852" s="1" t="s">
        <v>89</v>
      </c>
      <c r="H852" s="1" t="s">
        <v>27</v>
      </c>
      <c r="I852" s="1">
        <v>138</v>
      </c>
      <c r="J852" s="1" t="s">
        <v>22</v>
      </c>
      <c r="K852" s="1" t="s">
        <v>5322</v>
      </c>
      <c r="L852" s="1">
        <v>2015</v>
      </c>
      <c r="M852" s="1">
        <v>12</v>
      </c>
      <c r="N852" s="1" t="s">
        <v>5323</v>
      </c>
      <c r="O852" s="1">
        <v>19.698318</v>
      </c>
      <c r="P852" s="1">
        <v>35.590000000000003</v>
      </c>
      <c r="Q852" s="3">
        <v>0.61</v>
      </c>
      <c r="R852" s="1">
        <v>0.3372</v>
      </c>
      <c r="S852" s="1">
        <v>39.581099999999999</v>
      </c>
      <c r="T852" s="1">
        <v>2.4369999999999998</v>
      </c>
    </row>
    <row r="853" spans="1:20">
      <c r="A853" s="1" t="s">
        <v>5324</v>
      </c>
      <c r="B853" s="1" t="s">
        <v>5325</v>
      </c>
      <c r="C853" s="1" t="s">
        <v>22</v>
      </c>
      <c r="D853" s="1" t="s">
        <v>5326</v>
      </c>
      <c r="E853" s="1" t="s">
        <v>5327</v>
      </c>
      <c r="F853" s="1" t="s">
        <v>5328</v>
      </c>
      <c r="G853" s="1" t="s">
        <v>26</v>
      </c>
      <c r="H853" s="1" t="s">
        <v>27</v>
      </c>
      <c r="I853" s="1">
        <v>130</v>
      </c>
      <c r="J853" s="1" t="s">
        <v>22</v>
      </c>
      <c r="K853" s="1" t="s">
        <v>5329</v>
      </c>
      <c r="L853" s="1">
        <v>2019</v>
      </c>
      <c r="M853" s="1">
        <v>12</v>
      </c>
      <c r="N853" s="1" t="s">
        <v>5330</v>
      </c>
      <c r="O853" s="1">
        <v>23.121475</v>
      </c>
      <c r="P853" s="1">
        <v>18.559999999999999</v>
      </c>
      <c r="Q853" s="3">
        <v>0.52</v>
      </c>
      <c r="R853" s="1">
        <v>0.64659999999999995</v>
      </c>
      <c r="S853" s="1">
        <v>54.275100000000002</v>
      </c>
      <c r="T853" s="1">
        <v>4.9470000000000001</v>
      </c>
    </row>
    <row r="854" spans="1:20">
      <c r="A854" s="1" t="s">
        <v>5331</v>
      </c>
      <c r="B854" s="1" t="s">
        <v>5332</v>
      </c>
      <c r="C854" s="1" t="s">
        <v>5333</v>
      </c>
      <c r="D854" s="1" t="s">
        <v>5334</v>
      </c>
      <c r="E854" s="1" t="s">
        <v>5335</v>
      </c>
      <c r="F854" s="1" t="s">
        <v>3728</v>
      </c>
      <c r="G854" s="1" t="s">
        <v>35</v>
      </c>
      <c r="H854" s="1" t="s">
        <v>27</v>
      </c>
      <c r="I854" s="1">
        <v>243</v>
      </c>
      <c r="J854" s="1" t="s">
        <v>22</v>
      </c>
      <c r="K854" s="1" t="s">
        <v>22</v>
      </c>
      <c r="L854" s="1">
        <v>2022</v>
      </c>
      <c r="M854" s="1">
        <v>12</v>
      </c>
      <c r="N854" s="1" t="s">
        <v>5336</v>
      </c>
      <c r="O854" s="1">
        <v>8.1831680000000002</v>
      </c>
      <c r="P854" s="1">
        <v>6.86</v>
      </c>
      <c r="Q854" s="3">
        <v>1.47</v>
      </c>
      <c r="R854" s="1">
        <v>1.7483</v>
      </c>
      <c r="S854" s="1">
        <v>84.509</v>
      </c>
      <c r="T854" s="1">
        <v>6.7</v>
      </c>
    </row>
    <row r="855" spans="1:20">
      <c r="A855" s="1" t="s">
        <v>5337</v>
      </c>
      <c r="B855" s="1" t="s">
        <v>5338</v>
      </c>
      <c r="C855" s="1" t="s">
        <v>5339</v>
      </c>
      <c r="D855" s="1" t="s">
        <v>5340</v>
      </c>
      <c r="E855" s="1" t="s">
        <v>5341</v>
      </c>
      <c r="F855" s="1" t="s">
        <v>5342</v>
      </c>
      <c r="G855" s="1" t="s">
        <v>678</v>
      </c>
      <c r="H855" s="1" t="s">
        <v>27</v>
      </c>
      <c r="I855" s="1">
        <v>147</v>
      </c>
      <c r="J855" s="1" t="s">
        <v>22</v>
      </c>
      <c r="K855" s="1" t="s">
        <v>22</v>
      </c>
      <c r="L855" s="1">
        <v>2022</v>
      </c>
      <c r="M855" s="1">
        <v>12</v>
      </c>
      <c r="N855" s="1" t="s">
        <v>5343</v>
      </c>
      <c r="O855" s="1">
        <v>7.1125540000000003</v>
      </c>
      <c r="P855" s="1">
        <v>6.13</v>
      </c>
      <c r="Q855" s="3">
        <v>1.69</v>
      </c>
      <c r="R855" s="1">
        <v>1.9572000000000001</v>
      </c>
      <c r="S855" s="1">
        <v>87.329400000000007</v>
      </c>
      <c r="T855" s="1">
        <v>5</v>
      </c>
    </row>
    <row r="856" spans="1:20">
      <c r="A856" s="1" t="s">
        <v>5344</v>
      </c>
      <c r="B856" s="1" t="s">
        <v>5345</v>
      </c>
      <c r="C856" s="1" t="s">
        <v>5346</v>
      </c>
      <c r="D856" s="1" t="s">
        <v>5347</v>
      </c>
      <c r="E856" s="1" t="s">
        <v>3649</v>
      </c>
      <c r="F856" s="1" t="s">
        <v>1916</v>
      </c>
      <c r="G856" s="1" t="s">
        <v>89</v>
      </c>
      <c r="H856" s="1" t="s">
        <v>27</v>
      </c>
      <c r="I856" s="1">
        <v>18</v>
      </c>
      <c r="J856" s="1">
        <v>14</v>
      </c>
      <c r="K856" s="1" t="s">
        <v>22</v>
      </c>
      <c r="L856" s="1">
        <v>2022</v>
      </c>
      <c r="M856" s="1">
        <v>12</v>
      </c>
      <c r="N856" s="1" t="s">
        <v>5348</v>
      </c>
      <c r="O856" s="1">
        <v>17.717258000000001</v>
      </c>
      <c r="P856" s="1">
        <v>8.83</v>
      </c>
      <c r="Q856" s="3">
        <v>0.68</v>
      </c>
      <c r="R856" s="1">
        <v>1.3595999999999999</v>
      </c>
      <c r="S856" s="1">
        <v>78.018799999999999</v>
      </c>
      <c r="T856" s="1">
        <v>13.3</v>
      </c>
    </row>
    <row r="857" spans="1:20">
      <c r="A857" s="1" t="s">
        <v>5349</v>
      </c>
      <c r="B857" s="1" t="s">
        <v>5350</v>
      </c>
      <c r="C857" s="1" t="s">
        <v>22</v>
      </c>
      <c r="D857" s="1" t="s">
        <v>5351</v>
      </c>
      <c r="E857" s="1" t="s">
        <v>5352</v>
      </c>
      <c r="F857" s="1" t="s">
        <v>5353</v>
      </c>
      <c r="G857" s="1" t="s">
        <v>26</v>
      </c>
      <c r="H857" s="1" t="s">
        <v>27</v>
      </c>
      <c r="I857" s="1">
        <v>193</v>
      </c>
      <c r="J857" s="1" t="s">
        <v>22</v>
      </c>
      <c r="K857" s="1" t="s">
        <v>22</v>
      </c>
      <c r="L857" s="1">
        <v>2022</v>
      </c>
      <c r="M857" s="1">
        <v>12</v>
      </c>
      <c r="N857" s="1" t="s">
        <v>5354</v>
      </c>
      <c r="O857" s="1">
        <v>9.9959889999999998</v>
      </c>
      <c r="P857" s="1">
        <v>6.87</v>
      </c>
      <c r="Q857" s="3">
        <v>1.2</v>
      </c>
      <c r="R857" s="1">
        <v>1.7476</v>
      </c>
      <c r="S857" s="1">
        <v>83.5291</v>
      </c>
      <c r="T857" s="1">
        <v>8.5</v>
      </c>
    </row>
    <row r="858" spans="1:20">
      <c r="A858" s="1" t="s">
        <v>5355</v>
      </c>
      <c r="B858" s="1" t="s">
        <v>5356</v>
      </c>
      <c r="C858" s="1" t="s">
        <v>22</v>
      </c>
      <c r="D858" s="1" t="s">
        <v>5357</v>
      </c>
      <c r="E858" s="1" t="s">
        <v>5358</v>
      </c>
      <c r="F858" s="1" t="s">
        <v>118</v>
      </c>
      <c r="G858" s="1" t="s">
        <v>26</v>
      </c>
      <c r="H858" s="1" t="s">
        <v>27</v>
      </c>
      <c r="I858" s="1">
        <v>461</v>
      </c>
      <c r="J858" s="1" t="s">
        <v>22</v>
      </c>
      <c r="K858" s="1" t="s">
        <v>22</v>
      </c>
      <c r="L858" s="1">
        <v>2023</v>
      </c>
      <c r="M858" s="1">
        <v>12</v>
      </c>
      <c r="N858" s="1" t="s">
        <v>5359</v>
      </c>
      <c r="O858" s="1">
        <v>6.2363400000000002</v>
      </c>
      <c r="P858" s="1">
        <v>2.4700000000000002</v>
      </c>
      <c r="Q858" s="3">
        <v>1.92</v>
      </c>
      <c r="R858" s="1">
        <v>4.8493000000000004</v>
      </c>
      <c r="S858" s="1">
        <v>96.592600000000004</v>
      </c>
      <c r="T858" s="1">
        <v>13.3</v>
      </c>
    </row>
    <row r="859" spans="1:20">
      <c r="A859" s="1" t="s">
        <v>5360</v>
      </c>
      <c r="B859" s="1" t="s">
        <v>5361</v>
      </c>
      <c r="C859" s="1" t="s">
        <v>22</v>
      </c>
      <c r="D859" s="1" t="s">
        <v>5362</v>
      </c>
      <c r="E859" s="1" t="s">
        <v>5363</v>
      </c>
      <c r="F859" s="1" t="s">
        <v>5364</v>
      </c>
      <c r="G859" s="1" t="s">
        <v>26</v>
      </c>
      <c r="H859" s="1" t="s">
        <v>27</v>
      </c>
      <c r="I859" s="1">
        <v>92</v>
      </c>
      <c r="J859" s="1">
        <v>4</v>
      </c>
      <c r="K859" s="1" t="s">
        <v>5365</v>
      </c>
      <c r="L859" s="1">
        <v>2018</v>
      </c>
      <c r="M859" s="1">
        <v>12</v>
      </c>
      <c r="N859" s="1" t="s">
        <v>5366</v>
      </c>
      <c r="O859" s="1">
        <v>23.645441000000002</v>
      </c>
      <c r="P859" s="1">
        <v>21.49</v>
      </c>
      <c r="Q859" s="3">
        <v>0.51</v>
      </c>
      <c r="R859" s="1">
        <v>0.5585</v>
      </c>
      <c r="S859" s="1">
        <v>49.944600000000001</v>
      </c>
      <c r="T859" s="1">
        <v>4.6040000000000001</v>
      </c>
    </row>
    <row r="860" spans="1:20">
      <c r="A860" s="1" t="s">
        <v>5367</v>
      </c>
      <c r="B860" s="1" t="s">
        <v>5368</v>
      </c>
      <c r="C860" s="1" t="s">
        <v>22</v>
      </c>
      <c r="D860" s="1" t="s">
        <v>5369</v>
      </c>
      <c r="E860" s="1" t="s">
        <v>5370</v>
      </c>
      <c r="F860" s="1" t="s">
        <v>5371</v>
      </c>
      <c r="G860" s="1" t="s">
        <v>305</v>
      </c>
      <c r="H860" s="1" t="s">
        <v>27</v>
      </c>
      <c r="I860" s="1">
        <v>14</v>
      </c>
      <c r="J860" s="1">
        <v>1</v>
      </c>
      <c r="K860" s="1" t="s">
        <v>22</v>
      </c>
      <c r="L860" s="1">
        <v>2019</v>
      </c>
      <c r="M860" s="1">
        <v>12</v>
      </c>
      <c r="N860" s="1" t="s">
        <v>5372</v>
      </c>
      <c r="O860" s="1">
        <v>11.644068000000001</v>
      </c>
      <c r="P860" s="1">
        <v>15.07</v>
      </c>
      <c r="Q860" s="3">
        <v>1.03</v>
      </c>
      <c r="R860" s="1">
        <v>0.79620000000000002</v>
      </c>
      <c r="S860" s="1">
        <v>64.007000000000005</v>
      </c>
      <c r="T860" s="1">
        <v>2.2909999999999999</v>
      </c>
    </row>
    <row r="861" spans="1:20">
      <c r="A861" s="1" t="s">
        <v>5373</v>
      </c>
      <c r="B861" s="1" t="s">
        <v>5374</v>
      </c>
      <c r="C861" s="1" t="s">
        <v>22</v>
      </c>
      <c r="D861" s="1" t="s">
        <v>5375</v>
      </c>
      <c r="E861" s="1" t="s">
        <v>5376</v>
      </c>
      <c r="F861" s="1" t="s">
        <v>5377</v>
      </c>
      <c r="G861" s="1" t="s">
        <v>26</v>
      </c>
      <c r="H861" s="1" t="s">
        <v>27</v>
      </c>
      <c r="I861" s="1">
        <v>34</v>
      </c>
      <c r="J861" s="1">
        <v>11</v>
      </c>
      <c r="K861" s="1" t="s">
        <v>5378</v>
      </c>
      <c r="L861" s="1">
        <v>2022</v>
      </c>
      <c r="M861" s="1">
        <v>12</v>
      </c>
      <c r="N861" s="1" t="s">
        <v>5379</v>
      </c>
      <c r="O861" s="1">
        <v>6.1308550000000004</v>
      </c>
      <c r="P861" s="1">
        <v>6.87</v>
      </c>
      <c r="Q861" s="3">
        <v>1.96</v>
      </c>
      <c r="R861" s="1">
        <v>1.7476</v>
      </c>
      <c r="S861" s="1">
        <v>83.5291</v>
      </c>
      <c r="T861" s="1">
        <v>6</v>
      </c>
    </row>
    <row r="862" spans="1:20">
      <c r="A862" s="1" t="s">
        <v>5380</v>
      </c>
      <c r="B862" s="1" t="s">
        <v>5381</v>
      </c>
      <c r="C862" s="1" t="s">
        <v>5382</v>
      </c>
      <c r="D862" s="1" t="s">
        <v>5383</v>
      </c>
      <c r="E862" s="1" t="s">
        <v>5384</v>
      </c>
      <c r="F862" s="1" t="s">
        <v>313</v>
      </c>
      <c r="G862" s="1" t="s">
        <v>105</v>
      </c>
      <c r="H862" s="1" t="s">
        <v>27</v>
      </c>
      <c r="I862" s="1">
        <v>30</v>
      </c>
      <c r="J862" s="1">
        <v>2</v>
      </c>
      <c r="K862" s="1" t="s">
        <v>5385</v>
      </c>
      <c r="L862" s="1">
        <v>2022</v>
      </c>
      <c r="M862" s="1">
        <v>12</v>
      </c>
      <c r="N862" s="1" t="s">
        <v>5386</v>
      </c>
      <c r="O862" s="1">
        <v>7.4370960000000004</v>
      </c>
      <c r="P862" s="1">
        <v>6.39</v>
      </c>
      <c r="Q862" s="3">
        <v>1.61</v>
      </c>
      <c r="R862" s="1">
        <v>1.8794</v>
      </c>
      <c r="S862" s="1">
        <v>85.635000000000005</v>
      </c>
      <c r="T862" s="1">
        <v>5.8</v>
      </c>
    </row>
    <row r="863" spans="1:20">
      <c r="A863" s="1" t="s">
        <v>5387</v>
      </c>
      <c r="B863" s="1" t="s">
        <v>5388</v>
      </c>
      <c r="C863" s="1" t="s">
        <v>5389</v>
      </c>
      <c r="D863" s="1" t="s">
        <v>5390</v>
      </c>
      <c r="E863" s="1" t="s">
        <v>5391</v>
      </c>
      <c r="F863" s="1" t="s">
        <v>5392</v>
      </c>
      <c r="G863" s="1" t="s">
        <v>105</v>
      </c>
      <c r="H863" s="1" t="s">
        <v>27</v>
      </c>
      <c r="I863" s="1">
        <v>9</v>
      </c>
      <c r="J863" s="1" t="s">
        <v>22</v>
      </c>
      <c r="K863" s="1" t="s">
        <v>22</v>
      </c>
      <c r="L863" s="1">
        <v>2019</v>
      </c>
      <c r="M863" s="1">
        <v>12</v>
      </c>
      <c r="N863" s="1" t="s">
        <v>5393</v>
      </c>
      <c r="O863" s="1">
        <v>20.238247000000001</v>
      </c>
      <c r="P863" s="1">
        <v>20.84</v>
      </c>
      <c r="Q863" s="3">
        <v>0.59</v>
      </c>
      <c r="R863" s="1">
        <v>0.57579999999999998</v>
      </c>
      <c r="S863" s="1">
        <v>48.396599999999999</v>
      </c>
      <c r="T863" s="1">
        <v>3.9980000000000002</v>
      </c>
    </row>
    <row r="864" spans="1:20">
      <c r="A864" s="1" t="s">
        <v>5394</v>
      </c>
      <c r="B864" s="1" t="s">
        <v>5395</v>
      </c>
      <c r="C864" s="1" t="s">
        <v>22</v>
      </c>
      <c r="D864" s="1" t="s">
        <v>5396</v>
      </c>
      <c r="E864" s="1" t="s">
        <v>2203</v>
      </c>
      <c r="F864" s="1" t="s">
        <v>1253</v>
      </c>
      <c r="G864" s="1" t="s">
        <v>35</v>
      </c>
      <c r="H864" s="1" t="s">
        <v>27</v>
      </c>
      <c r="I864" s="1">
        <v>613</v>
      </c>
      <c r="J864" s="1" t="s">
        <v>22</v>
      </c>
      <c r="K864" s="1" t="s">
        <v>22</v>
      </c>
      <c r="L864" s="1">
        <v>2021</v>
      </c>
      <c r="M864" s="1">
        <v>12</v>
      </c>
      <c r="N864" s="1" t="s">
        <v>5397</v>
      </c>
      <c r="O864" s="1">
        <v>13.590809999999999</v>
      </c>
      <c r="P864" s="1">
        <v>11.69</v>
      </c>
      <c r="Q864" s="3">
        <v>0.88</v>
      </c>
      <c r="R864" s="1">
        <v>1.0261</v>
      </c>
      <c r="S864" s="1">
        <v>69.463399999999993</v>
      </c>
      <c r="T864" s="1">
        <v>5.5179999999999998</v>
      </c>
    </row>
    <row r="865" spans="1:20">
      <c r="A865" s="1" t="s">
        <v>5398</v>
      </c>
      <c r="B865" s="1" t="s">
        <v>5399</v>
      </c>
      <c r="C865" s="1" t="s">
        <v>22</v>
      </c>
      <c r="D865" s="1" t="s">
        <v>5400</v>
      </c>
      <c r="E865" s="1" t="s">
        <v>5401</v>
      </c>
      <c r="F865" s="1" t="s">
        <v>5402</v>
      </c>
      <c r="G865" s="1" t="s">
        <v>26</v>
      </c>
      <c r="H865" s="1" t="s">
        <v>27</v>
      </c>
      <c r="I865" s="1">
        <v>31</v>
      </c>
      <c r="J865" s="1" t="s">
        <v>22</v>
      </c>
      <c r="K865" s="1" t="s">
        <v>22</v>
      </c>
      <c r="L865" s="1">
        <v>2023</v>
      </c>
      <c r="M865" s="1">
        <v>12</v>
      </c>
      <c r="N865" s="1" t="s">
        <v>5403</v>
      </c>
      <c r="O865" s="1">
        <v>3.4937239999999998</v>
      </c>
      <c r="P865" s="1">
        <v>2.4700000000000002</v>
      </c>
      <c r="Q865" s="3">
        <v>3.43</v>
      </c>
      <c r="R865" s="1">
        <v>4.8493000000000004</v>
      </c>
      <c r="S865" s="1">
        <v>96.592600000000004</v>
      </c>
      <c r="T865" s="1">
        <v>6.7</v>
      </c>
    </row>
    <row r="866" spans="1:20">
      <c r="A866" s="1" t="s">
        <v>5404</v>
      </c>
      <c r="B866" s="1" t="s">
        <v>5405</v>
      </c>
      <c r="C866" s="1" t="s">
        <v>22</v>
      </c>
      <c r="D866" s="1" t="s">
        <v>5406</v>
      </c>
      <c r="E866" s="1" t="s">
        <v>5407</v>
      </c>
      <c r="F866" s="1" t="s">
        <v>2785</v>
      </c>
      <c r="G866" s="1" t="s">
        <v>26</v>
      </c>
      <c r="H866" s="1" t="s">
        <v>27</v>
      </c>
      <c r="I866" s="1">
        <v>9</v>
      </c>
      <c r="J866" s="1">
        <v>5</v>
      </c>
      <c r="K866" s="1" t="s">
        <v>22</v>
      </c>
      <c r="L866" s="1">
        <v>2021</v>
      </c>
      <c r="M866" s="1">
        <v>12</v>
      </c>
      <c r="N866" s="1" t="s">
        <v>5408</v>
      </c>
      <c r="O866" s="1">
        <v>18.640070000000001</v>
      </c>
      <c r="P866" s="1">
        <v>12</v>
      </c>
      <c r="Q866" s="3">
        <v>0.64</v>
      </c>
      <c r="R866" s="1">
        <v>0.99990000000000001</v>
      </c>
      <c r="S866" s="1">
        <v>68.438400000000001</v>
      </c>
      <c r="T866" s="1">
        <v>7.968</v>
      </c>
    </row>
    <row r="867" spans="1:20">
      <c r="A867" s="1" t="s">
        <v>5409</v>
      </c>
      <c r="B867" s="1" t="s">
        <v>5410</v>
      </c>
      <c r="C867" s="1" t="s">
        <v>5411</v>
      </c>
      <c r="D867" s="1" t="s">
        <v>5412</v>
      </c>
      <c r="E867" s="1" t="s">
        <v>5413</v>
      </c>
      <c r="F867" s="1" t="s">
        <v>4126</v>
      </c>
      <c r="G867" s="1" t="s">
        <v>35</v>
      </c>
      <c r="H867" s="1" t="s">
        <v>27</v>
      </c>
      <c r="I867" s="1">
        <v>1221</v>
      </c>
      <c r="J867" s="1" t="s">
        <v>22</v>
      </c>
      <c r="K867" s="1" t="s">
        <v>22</v>
      </c>
      <c r="L867" s="1">
        <v>2022</v>
      </c>
      <c r="M867" s="1">
        <v>12</v>
      </c>
      <c r="N867" s="1" t="s">
        <v>5414</v>
      </c>
      <c r="O867" s="1">
        <v>9.0149249999999999</v>
      </c>
      <c r="P867" s="1">
        <v>6.86</v>
      </c>
      <c r="Q867" s="3">
        <v>1.33</v>
      </c>
      <c r="R867" s="1">
        <v>1.7483</v>
      </c>
      <c r="S867" s="1">
        <v>84.509</v>
      </c>
      <c r="T867" s="1">
        <v>6.2</v>
      </c>
    </row>
    <row r="868" spans="1:20">
      <c r="A868" s="1" t="s">
        <v>5415</v>
      </c>
      <c r="B868" s="1" t="s">
        <v>5416</v>
      </c>
      <c r="C868" s="1" t="s">
        <v>22</v>
      </c>
      <c r="D868" s="1" t="s">
        <v>5417</v>
      </c>
      <c r="E868" s="1" t="s">
        <v>5418</v>
      </c>
      <c r="F868" s="1" t="s">
        <v>4697</v>
      </c>
      <c r="G868" s="1" t="s">
        <v>840</v>
      </c>
      <c r="H868" s="1" t="s">
        <v>27</v>
      </c>
      <c r="I868" s="1">
        <v>444</v>
      </c>
      <c r="J868" s="2">
        <v>45293</v>
      </c>
      <c r="K868" s="1" t="s">
        <v>5419</v>
      </c>
      <c r="L868" s="1">
        <v>2019</v>
      </c>
      <c r="M868" s="1">
        <v>12</v>
      </c>
      <c r="N868" s="1" t="s">
        <v>5420</v>
      </c>
      <c r="O868" s="1">
        <v>19.521930000000001</v>
      </c>
      <c r="P868" s="1">
        <v>16.68</v>
      </c>
      <c r="Q868" s="3">
        <v>0.61</v>
      </c>
      <c r="R868" s="1">
        <v>0.71930000000000005</v>
      </c>
      <c r="S868" s="1">
        <v>53.2866</v>
      </c>
      <c r="T868" s="1">
        <v>3.2989999999999999</v>
      </c>
    </row>
    <row r="869" spans="1:20">
      <c r="A869" s="1" t="s">
        <v>5421</v>
      </c>
      <c r="B869" s="1" t="s">
        <v>5422</v>
      </c>
      <c r="C869" s="1" t="s">
        <v>22</v>
      </c>
      <c r="D869" s="1" t="s">
        <v>5423</v>
      </c>
      <c r="E869" s="1" t="s">
        <v>5424</v>
      </c>
      <c r="F869" s="1" t="s">
        <v>5425</v>
      </c>
      <c r="G869" s="1" t="s">
        <v>35</v>
      </c>
      <c r="H869" s="1" t="s">
        <v>27</v>
      </c>
      <c r="I869" s="1">
        <v>20</v>
      </c>
      <c r="J869" s="1">
        <v>1</v>
      </c>
      <c r="K869" s="1" t="s">
        <v>5426</v>
      </c>
      <c r="L869" s="1">
        <v>2016</v>
      </c>
      <c r="M869" s="1">
        <v>12</v>
      </c>
      <c r="N869" s="1" t="s">
        <v>5427</v>
      </c>
      <c r="O869" s="1">
        <v>18</v>
      </c>
      <c r="P869" s="1">
        <v>25.68</v>
      </c>
      <c r="Q869" s="3">
        <v>0.67</v>
      </c>
      <c r="R869" s="1">
        <v>0.46729999999999999</v>
      </c>
      <c r="S869" s="1">
        <v>42.7605</v>
      </c>
      <c r="T869" s="1">
        <v>2.887</v>
      </c>
    </row>
    <row r="870" spans="1:20">
      <c r="A870" s="1" t="s">
        <v>5428</v>
      </c>
      <c r="B870" s="1" t="s">
        <v>5429</v>
      </c>
      <c r="C870" s="1" t="s">
        <v>5430</v>
      </c>
      <c r="D870" s="1" t="s">
        <v>5431</v>
      </c>
      <c r="E870" s="1" t="s">
        <v>5432</v>
      </c>
      <c r="F870" s="1" t="s">
        <v>3735</v>
      </c>
      <c r="G870" s="1" t="s">
        <v>89</v>
      </c>
      <c r="H870" s="1" t="s">
        <v>27</v>
      </c>
      <c r="I870" s="1">
        <v>15</v>
      </c>
      <c r="J870" s="1">
        <v>12</v>
      </c>
      <c r="K870" s="1" t="s">
        <v>22</v>
      </c>
      <c r="L870" s="1">
        <v>2022</v>
      </c>
      <c r="M870" s="1">
        <v>12</v>
      </c>
      <c r="N870" s="1" t="s">
        <v>5433</v>
      </c>
      <c r="O870" s="1">
        <v>4.2078230000000003</v>
      </c>
      <c r="P870" s="1">
        <v>8.83</v>
      </c>
      <c r="Q870" s="3">
        <v>2.85</v>
      </c>
      <c r="R870" s="1">
        <v>1.3595999999999999</v>
      </c>
      <c r="S870" s="1">
        <v>78.018799999999999</v>
      </c>
      <c r="T870" s="1">
        <v>3.4</v>
      </c>
    </row>
    <row r="871" spans="1:20">
      <c r="A871" s="1" t="s">
        <v>5434</v>
      </c>
      <c r="B871" s="1" t="s">
        <v>5435</v>
      </c>
      <c r="C871" s="1" t="s">
        <v>22</v>
      </c>
      <c r="D871" s="1" t="s">
        <v>5436</v>
      </c>
      <c r="E871" s="1" t="s">
        <v>5437</v>
      </c>
      <c r="F871" s="1" t="s">
        <v>5438</v>
      </c>
      <c r="G871" s="1" t="s">
        <v>26</v>
      </c>
      <c r="H871" s="1" t="s">
        <v>27</v>
      </c>
      <c r="I871" s="1">
        <v>8</v>
      </c>
      <c r="J871" s="1">
        <v>8</v>
      </c>
      <c r="K871" s="1" t="s">
        <v>22</v>
      </c>
      <c r="L871" s="1">
        <v>2019</v>
      </c>
      <c r="M871" s="1">
        <v>12</v>
      </c>
      <c r="N871" s="1" t="s">
        <v>5439</v>
      </c>
      <c r="O871" s="1">
        <v>15.042857</v>
      </c>
      <c r="P871" s="1">
        <v>18.559999999999999</v>
      </c>
      <c r="Q871" s="3">
        <v>0.8</v>
      </c>
      <c r="R871" s="1">
        <v>0.64659999999999995</v>
      </c>
      <c r="S871" s="1">
        <v>54.275100000000002</v>
      </c>
      <c r="T871" s="1">
        <v>3.4039999999999999</v>
      </c>
    </row>
    <row r="872" spans="1:20">
      <c r="A872" s="1" t="s">
        <v>5440</v>
      </c>
      <c r="B872" s="1" t="s">
        <v>5441</v>
      </c>
      <c r="C872" s="1" t="s">
        <v>22</v>
      </c>
      <c r="D872" s="1" t="s">
        <v>5442</v>
      </c>
      <c r="E872" s="1" t="s">
        <v>5443</v>
      </c>
      <c r="F872" s="1" t="s">
        <v>5444</v>
      </c>
      <c r="G872" s="1" t="s">
        <v>35</v>
      </c>
      <c r="H872" s="1" t="s">
        <v>27</v>
      </c>
      <c r="I872" s="1">
        <v>55</v>
      </c>
      <c r="J872" s="1">
        <v>18</v>
      </c>
      <c r="K872" s="1" t="s">
        <v>5445</v>
      </c>
      <c r="L872" s="1">
        <v>2014</v>
      </c>
      <c r="M872" s="1">
        <v>12</v>
      </c>
      <c r="N872" s="1" t="s">
        <v>5446</v>
      </c>
      <c r="O872" s="1">
        <v>16.348410999999999</v>
      </c>
      <c r="P872" s="1">
        <v>28.95</v>
      </c>
      <c r="Q872" s="3">
        <v>0.73</v>
      </c>
      <c r="R872" s="1">
        <v>0.41449999999999998</v>
      </c>
      <c r="S872" s="1">
        <v>40.5548</v>
      </c>
      <c r="T872" s="1">
        <v>2.379</v>
      </c>
    </row>
    <row r="873" spans="1:20">
      <c r="A873" s="1" t="s">
        <v>5447</v>
      </c>
      <c r="B873" s="1" t="s">
        <v>5448</v>
      </c>
      <c r="C873" s="1" t="s">
        <v>22</v>
      </c>
      <c r="D873" s="1" t="s">
        <v>5449</v>
      </c>
      <c r="E873" s="1" t="s">
        <v>5450</v>
      </c>
      <c r="F873" s="1" t="s">
        <v>48</v>
      </c>
      <c r="G873" s="1" t="s">
        <v>49</v>
      </c>
      <c r="H873" s="1" t="s">
        <v>27</v>
      </c>
      <c r="I873" s="1">
        <v>9</v>
      </c>
      <c r="J873" s="1">
        <v>9</v>
      </c>
      <c r="K873" s="1" t="s">
        <v>5451</v>
      </c>
      <c r="L873" s="1">
        <v>2022</v>
      </c>
      <c r="M873" s="1">
        <v>12</v>
      </c>
      <c r="N873" s="1" t="s">
        <v>5452</v>
      </c>
      <c r="O873" s="1">
        <v>12.003845999999999</v>
      </c>
      <c r="P873" s="1">
        <v>6.02</v>
      </c>
      <c r="Q873" s="3">
        <v>1</v>
      </c>
      <c r="R873" s="1">
        <v>1.9936</v>
      </c>
      <c r="S873" s="1">
        <v>86.481800000000007</v>
      </c>
      <c r="T873" s="1">
        <v>10.6</v>
      </c>
    </row>
    <row r="874" spans="1:20">
      <c r="A874" s="1" t="s">
        <v>5453</v>
      </c>
      <c r="B874" s="1" t="s">
        <v>5454</v>
      </c>
      <c r="C874" s="1" t="s">
        <v>22</v>
      </c>
      <c r="D874" s="1" t="s">
        <v>5455</v>
      </c>
      <c r="E874" s="1" t="s">
        <v>5456</v>
      </c>
      <c r="F874" s="1" t="s">
        <v>5457</v>
      </c>
      <c r="G874" s="1" t="s">
        <v>26</v>
      </c>
      <c r="H874" s="1" t="s">
        <v>27</v>
      </c>
      <c r="I874" s="1">
        <v>48</v>
      </c>
      <c r="J874" s="1">
        <v>3</v>
      </c>
      <c r="K874" s="1" t="s">
        <v>5458</v>
      </c>
      <c r="L874" s="1">
        <v>2018</v>
      </c>
      <c r="M874" s="1">
        <v>12</v>
      </c>
      <c r="N874" s="1" t="s">
        <v>5459</v>
      </c>
      <c r="O874" s="1">
        <v>61.652174000000002</v>
      </c>
      <c r="P874" s="1">
        <v>21.49</v>
      </c>
      <c r="Q874" s="3">
        <v>0.19</v>
      </c>
      <c r="R874" s="1">
        <v>0.5585</v>
      </c>
      <c r="S874" s="1">
        <v>49.944600000000001</v>
      </c>
      <c r="T874" s="1">
        <v>7.351</v>
      </c>
    </row>
    <row r="875" spans="1:20">
      <c r="A875" s="1" t="s">
        <v>5460</v>
      </c>
      <c r="B875" s="1" t="s">
        <v>5461</v>
      </c>
      <c r="C875" s="1" t="s">
        <v>22</v>
      </c>
      <c r="D875" s="1" t="s">
        <v>5462</v>
      </c>
      <c r="E875" s="1" t="s">
        <v>5463</v>
      </c>
      <c r="F875" s="1" t="s">
        <v>5464</v>
      </c>
      <c r="G875" s="1" t="s">
        <v>35</v>
      </c>
      <c r="H875" s="1" t="s">
        <v>27</v>
      </c>
      <c r="I875" s="1">
        <v>180</v>
      </c>
      <c r="J875" s="1" t="s">
        <v>22</v>
      </c>
      <c r="K875" s="1" t="s">
        <v>22</v>
      </c>
      <c r="L875" s="1">
        <v>2022</v>
      </c>
      <c r="M875" s="1">
        <v>12</v>
      </c>
      <c r="N875" s="1" t="s">
        <v>5465</v>
      </c>
      <c r="O875" s="1">
        <v>8.3814259999999994</v>
      </c>
      <c r="P875" s="1">
        <v>6.86</v>
      </c>
      <c r="Q875" s="3">
        <v>1.43</v>
      </c>
      <c r="R875" s="1">
        <v>1.7483</v>
      </c>
      <c r="S875" s="1">
        <v>84.509</v>
      </c>
      <c r="T875" s="1">
        <v>6</v>
      </c>
    </row>
    <row r="876" spans="1:20">
      <c r="A876" s="1" t="s">
        <v>5466</v>
      </c>
      <c r="B876" s="1" t="s">
        <v>5467</v>
      </c>
      <c r="C876" s="1" t="s">
        <v>5468</v>
      </c>
      <c r="D876" s="1" t="s">
        <v>5469</v>
      </c>
      <c r="E876" s="1" t="s">
        <v>5470</v>
      </c>
      <c r="F876" s="1" t="s">
        <v>720</v>
      </c>
      <c r="G876" s="1" t="s">
        <v>35</v>
      </c>
      <c r="H876" s="1" t="s">
        <v>27</v>
      </c>
      <c r="I876" s="1">
        <v>18</v>
      </c>
      <c r="J876" s="1">
        <v>6</v>
      </c>
      <c r="K876" s="1" t="s">
        <v>22</v>
      </c>
      <c r="L876" s="1">
        <v>2018</v>
      </c>
      <c r="M876" s="1">
        <v>12</v>
      </c>
      <c r="N876" s="1" t="s">
        <v>5471</v>
      </c>
      <c r="O876" s="1">
        <v>18.084478000000001</v>
      </c>
      <c r="P876" s="1">
        <v>22.52</v>
      </c>
      <c r="Q876" s="3">
        <v>0.66</v>
      </c>
      <c r="R876" s="1">
        <v>0.53280000000000005</v>
      </c>
      <c r="S876" s="1">
        <v>45.877099999999999</v>
      </c>
      <c r="T876" s="1">
        <v>3.0310000000000001</v>
      </c>
    </row>
    <row r="877" spans="1:20">
      <c r="A877" s="1" t="s">
        <v>5472</v>
      </c>
      <c r="B877" s="1" t="s">
        <v>5473</v>
      </c>
      <c r="C877" s="1" t="s">
        <v>22</v>
      </c>
      <c r="D877" s="1" t="s">
        <v>5474</v>
      </c>
      <c r="E877" s="1" t="s">
        <v>5475</v>
      </c>
      <c r="F877" s="1" t="s">
        <v>25</v>
      </c>
      <c r="G877" s="1" t="s">
        <v>26</v>
      </c>
      <c r="H877" s="1" t="s">
        <v>27</v>
      </c>
      <c r="I877" s="1">
        <v>5</v>
      </c>
      <c r="J877" s="1" t="s">
        <v>22</v>
      </c>
      <c r="K877" s="1" t="s">
        <v>5476</v>
      </c>
      <c r="L877" s="1">
        <v>2017</v>
      </c>
      <c r="M877" s="1">
        <v>12</v>
      </c>
      <c r="N877" s="1" t="s">
        <v>5477</v>
      </c>
      <c r="O877" s="1">
        <v>27.850719999999999</v>
      </c>
      <c r="P877" s="1">
        <v>23.08</v>
      </c>
      <c r="Q877" s="3">
        <v>0.43</v>
      </c>
      <c r="R877" s="1">
        <v>0.51990000000000003</v>
      </c>
      <c r="S877" s="1">
        <v>48.397199999999998</v>
      </c>
      <c r="T877" s="1">
        <v>3.5569999999999999</v>
      </c>
    </row>
    <row r="878" spans="1:20">
      <c r="A878" s="1" t="s">
        <v>5478</v>
      </c>
      <c r="B878" s="1" t="s">
        <v>5479</v>
      </c>
      <c r="C878" s="1" t="s">
        <v>5480</v>
      </c>
      <c r="D878" s="1" t="s">
        <v>5481</v>
      </c>
      <c r="E878" s="1" t="s">
        <v>5482</v>
      </c>
      <c r="F878" s="1" t="s">
        <v>5483</v>
      </c>
      <c r="G878" s="1" t="s">
        <v>35</v>
      </c>
      <c r="H878" s="1" t="s">
        <v>27</v>
      </c>
      <c r="I878" s="1">
        <v>82</v>
      </c>
      <c r="J878" s="1" t="s">
        <v>22</v>
      </c>
      <c r="K878" s="1" t="s">
        <v>5484</v>
      </c>
      <c r="L878" s="1">
        <v>2016</v>
      </c>
      <c r="M878" s="1">
        <v>12</v>
      </c>
      <c r="N878" s="1" t="s">
        <v>5485</v>
      </c>
      <c r="O878" s="1">
        <v>53.450938999999998</v>
      </c>
      <c r="P878" s="1">
        <v>25.68</v>
      </c>
      <c r="Q878" s="3">
        <v>0.22</v>
      </c>
      <c r="R878" s="1">
        <v>0.46729999999999999</v>
      </c>
      <c r="S878" s="1">
        <v>42.7605</v>
      </c>
      <c r="T878" s="1">
        <v>7.78</v>
      </c>
    </row>
    <row r="879" spans="1:20">
      <c r="A879" s="1" t="s">
        <v>5486</v>
      </c>
      <c r="B879" s="1" t="s">
        <v>5487</v>
      </c>
      <c r="C879" s="1" t="s">
        <v>22</v>
      </c>
      <c r="D879" s="1" t="s">
        <v>5488</v>
      </c>
      <c r="E879" s="1" t="s">
        <v>5489</v>
      </c>
      <c r="F879" s="1" t="s">
        <v>5490</v>
      </c>
      <c r="G879" s="1" t="s">
        <v>26</v>
      </c>
      <c r="H879" s="1" t="s">
        <v>27</v>
      </c>
      <c r="I879" s="1">
        <v>54</v>
      </c>
      <c r="J879" s="1" t="s">
        <v>22</v>
      </c>
      <c r="K879" s="1" t="s">
        <v>22</v>
      </c>
      <c r="L879" s="1">
        <v>2022</v>
      </c>
      <c r="M879" s="1">
        <v>11</v>
      </c>
      <c r="N879" s="1" t="s">
        <v>5491</v>
      </c>
      <c r="O879" s="1">
        <v>12.364516</v>
      </c>
      <c r="P879" s="1">
        <v>6.87</v>
      </c>
      <c r="Q879" s="3">
        <v>0.89</v>
      </c>
      <c r="R879" s="1">
        <v>1.6019000000000001</v>
      </c>
      <c r="S879" s="1">
        <v>81.406999999999996</v>
      </c>
      <c r="T879" s="1">
        <v>8.8000000000000007</v>
      </c>
    </row>
    <row r="880" spans="1:20">
      <c r="A880" s="1" t="s">
        <v>5492</v>
      </c>
      <c r="B880" s="1" t="s">
        <v>5493</v>
      </c>
      <c r="C880" s="1" t="s">
        <v>5494</v>
      </c>
      <c r="D880" s="1" t="s">
        <v>5495</v>
      </c>
      <c r="E880" s="1" t="s">
        <v>5496</v>
      </c>
      <c r="F880" s="1" t="s">
        <v>202</v>
      </c>
      <c r="G880" s="1" t="s">
        <v>35</v>
      </c>
      <c r="H880" s="1" t="s">
        <v>27</v>
      </c>
      <c r="I880" s="1">
        <v>11</v>
      </c>
      <c r="J880" s="1">
        <v>54</v>
      </c>
      <c r="K880" s="1" t="s">
        <v>5497</v>
      </c>
      <c r="L880" s="1">
        <v>2021</v>
      </c>
      <c r="M880" s="1">
        <v>11</v>
      </c>
      <c r="N880" s="1" t="s">
        <v>5498</v>
      </c>
      <c r="O880" s="1">
        <v>8.5397499999999997</v>
      </c>
      <c r="P880" s="1">
        <v>11.69</v>
      </c>
      <c r="Q880" s="3">
        <v>1.29</v>
      </c>
      <c r="R880" s="1">
        <v>0.94059999999999999</v>
      </c>
      <c r="S880" s="1">
        <v>66.293400000000005</v>
      </c>
      <c r="T880" s="1">
        <v>4.0359999999999996</v>
      </c>
    </row>
    <row r="881" spans="1:20">
      <c r="A881" s="1" t="s">
        <v>5499</v>
      </c>
      <c r="B881" s="1" t="s">
        <v>5500</v>
      </c>
      <c r="C881" s="1" t="s">
        <v>5501</v>
      </c>
      <c r="D881" s="1" t="s">
        <v>5502</v>
      </c>
      <c r="E881" s="1" t="s">
        <v>5503</v>
      </c>
      <c r="F881" s="1" t="s">
        <v>1188</v>
      </c>
      <c r="G881" s="1" t="s">
        <v>105</v>
      </c>
      <c r="H881" s="1" t="s">
        <v>27</v>
      </c>
      <c r="I881" s="1">
        <v>18</v>
      </c>
      <c r="J881" s="1">
        <v>22</v>
      </c>
      <c r="K881" s="1" t="s">
        <v>22</v>
      </c>
      <c r="L881" s="1">
        <v>2021</v>
      </c>
      <c r="M881" s="1">
        <v>11</v>
      </c>
      <c r="N881" s="1" t="s">
        <v>5504</v>
      </c>
      <c r="O881" s="1">
        <v>7.2060649999999997</v>
      </c>
      <c r="P881" s="1">
        <v>11.96</v>
      </c>
      <c r="Q881" s="3">
        <v>1.53</v>
      </c>
      <c r="R881" s="1">
        <v>0.91949999999999998</v>
      </c>
      <c r="S881" s="1">
        <v>65.449299999999994</v>
      </c>
      <c r="T881" s="1">
        <v>4.6139999999999999</v>
      </c>
    </row>
    <row r="882" spans="1:20">
      <c r="A882" s="1" t="s">
        <v>5505</v>
      </c>
      <c r="B882" s="1" t="s">
        <v>5506</v>
      </c>
      <c r="C882" s="1" t="s">
        <v>5507</v>
      </c>
      <c r="D882" s="1" t="s">
        <v>5508</v>
      </c>
      <c r="E882" s="1" t="s">
        <v>2600</v>
      </c>
      <c r="F882" s="1" t="s">
        <v>720</v>
      </c>
      <c r="G882" s="1" t="s">
        <v>35</v>
      </c>
      <c r="H882" s="1" t="s">
        <v>27</v>
      </c>
      <c r="I882" s="1">
        <v>20</v>
      </c>
      <c r="J882" s="1">
        <v>11</v>
      </c>
      <c r="K882" s="1" t="s">
        <v>22</v>
      </c>
      <c r="L882" s="1">
        <v>2020</v>
      </c>
      <c r="M882" s="1">
        <v>11</v>
      </c>
      <c r="N882" s="1" t="s">
        <v>5509</v>
      </c>
      <c r="O882" s="1">
        <v>11.788588000000001</v>
      </c>
      <c r="P882" s="1">
        <v>16.14</v>
      </c>
      <c r="Q882" s="3">
        <v>0.93</v>
      </c>
      <c r="R882" s="1">
        <v>0.68149999999999999</v>
      </c>
      <c r="S882" s="1">
        <v>54.365099999999998</v>
      </c>
      <c r="T882" s="1">
        <v>3.5760000000000001</v>
      </c>
    </row>
    <row r="883" spans="1:20">
      <c r="A883" s="1" t="s">
        <v>5510</v>
      </c>
      <c r="B883" s="1" t="s">
        <v>5511</v>
      </c>
      <c r="C883" s="1" t="s">
        <v>22</v>
      </c>
      <c r="D883" s="1" t="s">
        <v>5512</v>
      </c>
      <c r="E883" s="1" t="s">
        <v>5513</v>
      </c>
      <c r="F883" s="1" t="s">
        <v>506</v>
      </c>
      <c r="G883" s="1" t="s">
        <v>26</v>
      </c>
      <c r="H883" s="1" t="s">
        <v>27</v>
      </c>
      <c r="I883" s="1">
        <v>46</v>
      </c>
      <c r="J883" s="1">
        <v>69</v>
      </c>
      <c r="K883" s="1" t="s">
        <v>5514</v>
      </c>
      <c r="L883" s="1">
        <v>2021</v>
      </c>
      <c r="M883" s="1">
        <v>11</v>
      </c>
      <c r="N883" s="1" t="s">
        <v>5515</v>
      </c>
      <c r="O883" s="1">
        <v>18.608516000000002</v>
      </c>
      <c r="P883" s="1">
        <v>12</v>
      </c>
      <c r="Q883" s="3">
        <v>0.59</v>
      </c>
      <c r="R883" s="1">
        <v>0.91659999999999997</v>
      </c>
      <c r="S883" s="1">
        <v>65.564999999999998</v>
      </c>
      <c r="T883" s="1">
        <v>7.1390000000000002</v>
      </c>
    </row>
    <row r="884" spans="1:20">
      <c r="A884" s="1" t="s">
        <v>5516</v>
      </c>
      <c r="B884" s="1" t="s">
        <v>5517</v>
      </c>
      <c r="C884" s="1" t="s">
        <v>22</v>
      </c>
      <c r="D884" s="1" t="s">
        <v>5518</v>
      </c>
      <c r="E884" s="1" t="s">
        <v>5519</v>
      </c>
      <c r="F884" s="1" t="s">
        <v>1909</v>
      </c>
      <c r="G884" s="1" t="s">
        <v>35</v>
      </c>
      <c r="H884" s="1" t="s">
        <v>27</v>
      </c>
      <c r="I884" s="1">
        <v>1063</v>
      </c>
      <c r="J884" s="1" t="s">
        <v>22</v>
      </c>
      <c r="K884" s="1" t="s">
        <v>5520</v>
      </c>
      <c r="L884" s="1">
        <v>2014</v>
      </c>
      <c r="M884" s="1">
        <v>11</v>
      </c>
      <c r="N884" s="1" t="s">
        <v>5521</v>
      </c>
      <c r="O884" s="1">
        <v>15.444043000000001</v>
      </c>
      <c r="P884" s="1">
        <v>28.95</v>
      </c>
      <c r="Q884" s="3">
        <v>0.71</v>
      </c>
      <c r="R884" s="1">
        <v>0.38</v>
      </c>
      <c r="S884" s="1">
        <v>37.843499999999999</v>
      </c>
      <c r="T884" s="1">
        <v>1.6020000000000001</v>
      </c>
    </row>
    <row r="885" spans="1:20">
      <c r="A885" s="1" t="s">
        <v>5522</v>
      </c>
      <c r="B885" s="1" t="s">
        <v>5523</v>
      </c>
      <c r="C885" s="1" t="s">
        <v>22</v>
      </c>
      <c r="D885" s="1" t="s">
        <v>5524</v>
      </c>
      <c r="E885" s="1" t="s">
        <v>5525</v>
      </c>
      <c r="F885" s="1" t="s">
        <v>3356</v>
      </c>
      <c r="G885" s="1" t="s">
        <v>89</v>
      </c>
      <c r="H885" s="1" t="s">
        <v>27</v>
      </c>
      <c r="I885" s="1">
        <v>228</v>
      </c>
      <c r="J885" s="1" t="s">
        <v>22</v>
      </c>
      <c r="K885" s="1" t="s">
        <v>5526</v>
      </c>
      <c r="L885" s="1">
        <v>2018</v>
      </c>
      <c r="M885" s="1">
        <v>11</v>
      </c>
      <c r="N885" s="1" t="s">
        <v>5527</v>
      </c>
      <c r="O885" s="1">
        <v>16.644480999999999</v>
      </c>
      <c r="P885" s="1">
        <v>29.51</v>
      </c>
      <c r="Q885" s="3">
        <v>0.66</v>
      </c>
      <c r="R885" s="1">
        <v>0.37269999999999998</v>
      </c>
      <c r="S885" s="1">
        <v>38.893300000000004</v>
      </c>
      <c r="T885" s="1">
        <v>3.0190000000000001</v>
      </c>
    </row>
    <row r="886" spans="1:20">
      <c r="A886" s="1" t="s">
        <v>5528</v>
      </c>
      <c r="B886" s="1" t="s">
        <v>5529</v>
      </c>
      <c r="C886" s="1" t="s">
        <v>5530</v>
      </c>
      <c r="D886" s="1" t="s">
        <v>5531</v>
      </c>
      <c r="E886" s="1" t="s">
        <v>5532</v>
      </c>
      <c r="F886" s="1" t="s">
        <v>2109</v>
      </c>
      <c r="G886" s="1" t="s">
        <v>35</v>
      </c>
      <c r="H886" s="1" t="s">
        <v>27</v>
      </c>
      <c r="I886" s="1">
        <v>263</v>
      </c>
      <c r="J886" s="1" t="s">
        <v>22</v>
      </c>
      <c r="K886" s="1" t="s">
        <v>22</v>
      </c>
      <c r="L886" s="1">
        <v>2021</v>
      </c>
      <c r="M886" s="1">
        <v>11</v>
      </c>
      <c r="N886" s="1" t="s">
        <v>5533</v>
      </c>
      <c r="O886" s="1">
        <v>12.061666000000001</v>
      </c>
      <c r="P886" s="1">
        <v>11.69</v>
      </c>
      <c r="Q886" s="3">
        <v>0.91</v>
      </c>
      <c r="R886" s="1">
        <v>0.94059999999999999</v>
      </c>
      <c r="S886" s="1">
        <v>66.293400000000005</v>
      </c>
      <c r="T886" s="1">
        <v>4.8310000000000004</v>
      </c>
    </row>
    <row r="887" spans="1:20">
      <c r="A887" s="1" t="s">
        <v>5534</v>
      </c>
      <c r="B887" s="1" t="s">
        <v>5535</v>
      </c>
      <c r="C887" s="1" t="s">
        <v>5536</v>
      </c>
      <c r="D887" s="1" t="s">
        <v>5537</v>
      </c>
      <c r="E887" s="1" t="s">
        <v>5538</v>
      </c>
      <c r="F887" s="1" t="s">
        <v>4219</v>
      </c>
      <c r="G887" s="1" t="s">
        <v>35</v>
      </c>
      <c r="H887" s="1" t="s">
        <v>27</v>
      </c>
      <c r="I887" s="1">
        <v>4</v>
      </c>
      <c r="J887" s="1">
        <v>5</v>
      </c>
      <c r="K887" s="1" t="s">
        <v>5539</v>
      </c>
      <c r="L887" s="1">
        <v>2019</v>
      </c>
      <c r="M887" s="1">
        <v>11</v>
      </c>
      <c r="N887" s="1" t="s">
        <v>5540</v>
      </c>
      <c r="O887" s="1">
        <v>17.029056000000001</v>
      </c>
      <c r="P887" s="1">
        <v>19.63</v>
      </c>
      <c r="Q887" s="3">
        <v>0.65</v>
      </c>
      <c r="R887" s="1">
        <v>0.5605</v>
      </c>
      <c r="S887" s="1">
        <v>46.946800000000003</v>
      </c>
      <c r="T887" s="1">
        <v>2.87</v>
      </c>
    </row>
    <row r="888" spans="1:20">
      <c r="A888" s="1" t="s">
        <v>5541</v>
      </c>
      <c r="B888" s="1" t="s">
        <v>5542</v>
      </c>
      <c r="C888" s="1" t="s">
        <v>5543</v>
      </c>
      <c r="D888" s="1" t="s">
        <v>5544</v>
      </c>
      <c r="E888" s="1" t="s">
        <v>5545</v>
      </c>
      <c r="F888" s="1" t="s">
        <v>3009</v>
      </c>
      <c r="G888" s="1" t="s">
        <v>840</v>
      </c>
      <c r="H888" s="1" t="s">
        <v>27</v>
      </c>
      <c r="I888" s="1">
        <v>102</v>
      </c>
      <c r="J888" s="1">
        <v>11</v>
      </c>
      <c r="K888" s="1" t="s">
        <v>5546</v>
      </c>
      <c r="L888" s="1">
        <v>2022</v>
      </c>
      <c r="M888" s="1">
        <v>11</v>
      </c>
      <c r="N888" s="1" t="s">
        <v>5547</v>
      </c>
      <c r="O888" s="1">
        <v>4.4487389999999998</v>
      </c>
      <c r="P888" s="1">
        <v>5.62</v>
      </c>
      <c r="Q888" s="3">
        <v>2.4700000000000002</v>
      </c>
      <c r="R888" s="1">
        <v>1.9574</v>
      </c>
      <c r="S888" s="1">
        <v>85.319900000000004</v>
      </c>
      <c r="T888" s="1">
        <v>4.0999999999999996</v>
      </c>
    </row>
    <row r="889" spans="1:20">
      <c r="A889" s="1" t="s">
        <v>5548</v>
      </c>
      <c r="B889" s="1" t="s">
        <v>5549</v>
      </c>
      <c r="C889" s="1" t="s">
        <v>22</v>
      </c>
      <c r="D889" s="1" t="s">
        <v>5550</v>
      </c>
      <c r="E889" s="1" t="s">
        <v>5551</v>
      </c>
      <c r="F889" s="1" t="s">
        <v>4018</v>
      </c>
      <c r="G889" s="1" t="s">
        <v>840</v>
      </c>
      <c r="H889" s="1" t="s">
        <v>27</v>
      </c>
      <c r="I889" s="1">
        <v>14</v>
      </c>
      <c r="J889" s="1">
        <v>7</v>
      </c>
      <c r="K889" s="1" t="s">
        <v>5552</v>
      </c>
      <c r="L889" s="1">
        <v>2021</v>
      </c>
      <c r="M889" s="1">
        <v>11</v>
      </c>
      <c r="N889" s="1" t="s">
        <v>5553</v>
      </c>
      <c r="O889" s="1">
        <v>6.5139440000000004</v>
      </c>
      <c r="P889" s="1">
        <v>10.4</v>
      </c>
      <c r="Q889" s="3">
        <v>1.69</v>
      </c>
      <c r="R889" s="1">
        <v>1.0580000000000001</v>
      </c>
      <c r="S889" s="1">
        <v>67.378500000000003</v>
      </c>
      <c r="T889" s="1">
        <v>3.4980000000000002</v>
      </c>
    </row>
    <row r="890" spans="1:20">
      <c r="A890" s="1" t="s">
        <v>5554</v>
      </c>
      <c r="B890" s="1" t="s">
        <v>5555</v>
      </c>
      <c r="C890" s="1" t="s">
        <v>5556</v>
      </c>
      <c r="D890" s="1" t="s">
        <v>5557</v>
      </c>
      <c r="E890" s="1" t="s">
        <v>5558</v>
      </c>
      <c r="F890" s="1" t="s">
        <v>5559</v>
      </c>
      <c r="G890" s="1" t="s">
        <v>35</v>
      </c>
      <c r="H890" s="1" t="s">
        <v>106</v>
      </c>
      <c r="I890" s="1">
        <v>379</v>
      </c>
      <c r="J890" s="1">
        <v>6</v>
      </c>
      <c r="K890" s="1" t="s">
        <v>22</v>
      </c>
      <c r="L890" s="1">
        <v>2021</v>
      </c>
      <c r="M890" s="1">
        <v>11</v>
      </c>
      <c r="N890" s="1" t="s">
        <v>5560</v>
      </c>
      <c r="O890" s="1">
        <v>18.071428999999998</v>
      </c>
      <c r="P890" s="1">
        <v>29.76</v>
      </c>
      <c r="Q890" s="3">
        <v>0.61</v>
      </c>
      <c r="R890" s="1">
        <v>0.36959999999999998</v>
      </c>
      <c r="S890" s="1">
        <v>32.831499999999998</v>
      </c>
      <c r="T890" s="1">
        <v>8.9049999999999994</v>
      </c>
    </row>
    <row r="891" spans="1:20">
      <c r="A891" s="1" t="s">
        <v>5561</v>
      </c>
      <c r="B891" s="1" t="s">
        <v>5562</v>
      </c>
      <c r="C891" s="1" t="s">
        <v>22</v>
      </c>
      <c r="D891" s="1" t="s">
        <v>5563</v>
      </c>
      <c r="E891" s="1" t="s">
        <v>5564</v>
      </c>
      <c r="F891" s="1" t="s">
        <v>187</v>
      </c>
      <c r="G891" s="1" t="s">
        <v>26</v>
      </c>
      <c r="H891" s="1" t="s">
        <v>27</v>
      </c>
      <c r="I891" s="1">
        <v>30</v>
      </c>
      <c r="J891" s="1">
        <v>6</v>
      </c>
      <c r="K891" s="1" t="s">
        <v>5565</v>
      </c>
      <c r="L891" s="1">
        <v>2022</v>
      </c>
      <c r="M891" s="1">
        <v>11</v>
      </c>
      <c r="N891" s="1" t="s">
        <v>5566</v>
      </c>
      <c r="O891" s="1">
        <v>21.713332999999999</v>
      </c>
      <c r="P891" s="1">
        <v>6.87</v>
      </c>
      <c r="Q891" s="3">
        <v>0.51</v>
      </c>
      <c r="R891" s="1">
        <v>1.6019000000000001</v>
      </c>
      <c r="S891" s="1">
        <v>81.406999999999996</v>
      </c>
      <c r="T891" s="1">
        <v>11.9</v>
      </c>
    </row>
    <row r="892" spans="1:20">
      <c r="A892" s="1" t="s">
        <v>5567</v>
      </c>
      <c r="B892" s="1" t="s">
        <v>5568</v>
      </c>
      <c r="C892" s="1" t="s">
        <v>22</v>
      </c>
      <c r="D892" s="1" t="s">
        <v>5569</v>
      </c>
      <c r="E892" s="1" t="s">
        <v>5570</v>
      </c>
      <c r="F892" s="1" t="s">
        <v>5571</v>
      </c>
      <c r="G892" s="1" t="s">
        <v>105</v>
      </c>
      <c r="H892" s="1" t="s">
        <v>27</v>
      </c>
      <c r="I892" s="1">
        <v>78</v>
      </c>
      <c r="J892" s="1">
        <v>5</v>
      </c>
      <c r="K892" s="1" t="s">
        <v>22</v>
      </c>
      <c r="L892" s="1">
        <v>2019</v>
      </c>
      <c r="M892" s="1">
        <v>11</v>
      </c>
      <c r="N892" s="1" t="s">
        <v>5572</v>
      </c>
      <c r="O892" s="1">
        <v>12.939527999999999</v>
      </c>
      <c r="P892" s="1">
        <v>20.84</v>
      </c>
      <c r="Q892" s="3">
        <v>0.85</v>
      </c>
      <c r="R892" s="1">
        <v>0.52780000000000005</v>
      </c>
      <c r="S892" s="1">
        <v>45.097099999999998</v>
      </c>
      <c r="T892" s="1">
        <v>2.1800000000000002</v>
      </c>
    </row>
    <row r="893" spans="1:20">
      <c r="A893" s="1" t="s">
        <v>5573</v>
      </c>
      <c r="B893" s="1" t="s">
        <v>5574</v>
      </c>
      <c r="C893" s="1" t="s">
        <v>22</v>
      </c>
      <c r="D893" s="1" t="s">
        <v>5575</v>
      </c>
      <c r="E893" s="1" t="s">
        <v>5576</v>
      </c>
      <c r="F893" s="1" t="s">
        <v>5577</v>
      </c>
      <c r="G893" s="1" t="s">
        <v>89</v>
      </c>
      <c r="H893" s="1" t="s">
        <v>27</v>
      </c>
      <c r="I893" s="1">
        <v>131</v>
      </c>
      <c r="J893" s="1" t="s">
        <v>22</v>
      </c>
      <c r="K893" s="1" t="s">
        <v>22</v>
      </c>
      <c r="L893" s="1">
        <v>2022</v>
      </c>
      <c r="M893" s="1">
        <v>11</v>
      </c>
      <c r="N893" s="1" t="s">
        <v>5578</v>
      </c>
      <c r="O893" s="1">
        <v>7.25</v>
      </c>
      <c r="P893" s="1">
        <v>8.83</v>
      </c>
      <c r="Q893" s="3">
        <v>1.52</v>
      </c>
      <c r="R893" s="1">
        <v>1.2463</v>
      </c>
      <c r="S893" s="1">
        <v>75.422300000000007</v>
      </c>
      <c r="T893" s="1">
        <v>4.0999999999999996</v>
      </c>
    </row>
    <row r="894" spans="1:20">
      <c r="A894" s="1" t="s">
        <v>5579</v>
      </c>
      <c r="B894" s="1" t="s">
        <v>5580</v>
      </c>
      <c r="C894" s="1" t="s">
        <v>22</v>
      </c>
      <c r="D894" s="1" t="s">
        <v>5581</v>
      </c>
      <c r="E894" s="1" t="s">
        <v>5582</v>
      </c>
      <c r="F894" s="1" t="s">
        <v>5272</v>
      </c>
      <c r="G894" s="1" t="s">
        <v>35</v>
      </c>
      <c r="H894" s="1" t="s">
        <v>27</v>
      </c>
      <c r="I894" s="1">
        <v>493</v>
      </c>
      <c r="J894" s="1" t="s">
        <v>22</v>
      </c>
      <c r="K894" s="1" t="s">
        <v>22</v>
      </c>
      <c r="L894" s="1">
        <v>2020</v>
      </c>
      <c r="M894" s="1">
        <v>11</v>
      </c>
      <c r="N894" s="1" t="s">
        <v>5583</v>
      </c>
      <c r="O894" s="1">
        <v>15.256235999999999</v>
      </c>
      <c r="P894" s="1">
        <v>16.14</v>
      </c>
      <c r="Q894" s="3">
        <v>0.72</v>
      </c>
      <c r="R894" s="1">
        <v>0.68149999999999999</v>
      </c>
      <c r="S894" s="1">
        <v>54.365099999999998</v>
      </c>
      <c r="T894" s="1">
        <v>5.0620000000000003</v>
      </c>
    </row>
    <row r="895" spans="1:20">
      <c r="A895" s="1" t="s">
        <v>5584</v>
      </c>
      <c r="B895" s="1" t="s">
        <v>5585</v>
      </c>
      <c r="C895" s="1" t="s">
        <v>22</v>
      </c>
      <c r="D895" s="1" t="s">
        <v>5586</v>
      </c>
      <c r="E895" s="1" t="s">
        <v>5587</v>
      </c>
      <c r="F895" s="1" t="s">
        <v>5588</v>
      </c>
      <c r="G895" s="1" t="s">
        <v>35</v>
      </c>
      <c r="H895" s="1" t="s">
        <v>27</v>
      </c>
      <c r="I895" s="1">
        <v>1037</v>
      </c>
      <c r="J895" s="1" t="s">
        <v>22</v>
      </c>
      <c r="K895" s="1" t="s">
        <v>5589</v>
      </c>
      <c r="L895" s="1">
        <v>2014</v>
      </c>
      <c r="M895" s="1">
        <v>11</v>
      </c>
      <c r="N895" s="1" t="s">
        <v>5590</v>
      </c>
      <c r="O895" s="1">
        <v>12.60061</v>
      </c>
      <c r="P895" s="1">
        <v>28.95</v>
      </c>
      <c r="Q895" s="3">
        <v>0.87</v>
      </c>
      <c r="R895" s="1">
        <v>0.38</v>
      </c>
      <c r="S895" s="1">
        <v>37.843499999999999</v>
      </c>
      <c r="T895" s="1">
        <v>1.5449999999999999</v>
      </c>
    </row>
    <row r="896" spans="1:20">
      <c r="A896" s="1" t="s">
        <v>5591</v>
      </c>
      <c r="B896" s="1" t="s">
        <v>5592</v>
      </c>
      <c r="C896" s="1" t="s">
        <v>5593</v>
      </c>
      <c r="D896" s="1" t="s">
        <v>5594</v>
      </c>
      <c r="E896" s="1" t="s">
        <v>5595</v>
      </c>
      <c r="F896" s="1" t="s">
        <v>4219</v>
      </c>
      <c r="G896" s="1" t="s">
        <v>35</v>
      </c>
      <c r="H896" s="1" t="s">
        <v>27</v>
      </c>
      <c r="I896" s="1">
        <v>6</v>
      </c>
      <c r="J896" s="1">
        <v>24</v>
      </c>
      <c r="K896" s="1" t="s">
        <v>5596</v>
      </c>
      <c r="L896" s="1">
        <v>2021</v>
      </c>
      <c r="M896" s="1">
        <v>11</v>
      </c>
      <c r="N896" s="1" t="s">
        <v>5597</v>
      </c>
      <c r="O896" s="1">
        <v>9.4617570000000004</v>
      </c>
      <c r="P896" s="1">
        <v>11.69</v>
      </c>
      <c r="Q896" s="3">
        <v>1.1599999999999999</v>
      </c>
      <c r="R896" s="1">
        <v>0.94059999999999999</v>
      </c>
      <c r="S896" s="1">
        <v>66.293400000000005</v>
      </c>
      <c r="T896" s="1">
        <v>4.1319999999999997</v>
      </c>
    </row>
    <row r="897" spans="1:20">
      <c r="A897" s="1" t="s">
        <v>5598</v>
      </c>
      <c r="B897" s="1" t="s">
        <v>5599</v>
      </c>
      <c r="C897" s="1" t="s">
        <v>22</v>
      </c>
      <c r="D897" s="1" t="s">
        <v>5600</v>
      </c>
      <c r="E897" s="1" t="s">
        <v>5601</v>
      </c>
      <c r="F897" s="1" t="s">
        <v>25</v>
      </c>
      <c r="G897" s="1" t="s">
        <v>26</v>
      </c>
      <c r="H897" s="1" t="s">
        <v>27</v>
      </c>
      <c r="I897" s="1">
        <v>5</v>
      </c>
      <c r="J897" s="1" t="s">
        <v>22</v>
      </c>
      <c r="K897" s="1" t="s">
        <v>5602</v>
      </c>
      <c r="L897" s="1">
        <v>2017</v>
      </c>
      <c r="M897" s="1">
        <v>11</v>
      </c>
      <c r="N897" s="1" t="s">
        <v>5603</v>
      </c>
      <c r="O897" s="1">
        <v>27.850719999999999</v>
      </c>
      <c r="P897" s="1">
        <v>23.08</v>
      </c>
      <c r="Q897" s="3">
        <v>0.39</v>
      </c>
      <c r="R897" s="1">
        <v>0.47660000000000002</v>
      </c>
      <c r="S897" s="1">
        <v>45.655500000000004</v>
      </c>
      <c r="T897" s="1">
        <v>3.5569999999999999</v>
      </c>
    </row>
    <row r="898" spans="1:20">
      <c r="A898" s="1" t="s">
        <v>5604</v>
      </c>
      <c r="B898" s="1" t="s">
        <v>5605</v>
      </c>
      <c r="C898" s="1" t="s">
        <v>5606</v>
      </c>
      <c r="D898" s="1" t="s">
        <v>5607</v>
      </c>
      <c r="E898" s="1" t="s">
        <v>5608</v>
      </c>
      <c r="F898" s="1" t="s">
        <v>202</v>
      </c>
      <c r="G898" s="1" t="s">
        <v>35</v>
      </c>
      <c r="H898" s="1" t="s">
        <v>27</v>
      </c>
      <c r="I898" s="1">
        <v>11</v>
      </c>
      <c r="J898" s="1">
        <v>3</v>
      </c>
      <c r="K898" s="1" t="s">
        <v>5609</v>
      </c>
      <c r="L898" s="1">
        <v>2021</v>
      </c>
      <c r="M898" s="1">
        <v>11</v>
      </c>
      <c r="N898" s="1" t="s">
        <v>5610</v>
      </c>
      <c r="O898" s="1">
        <v>8.5397499999999997</v>
      </c>
      <c r="P898" s="1">
        <v>11.69</v>
      </c>
      <c r="Q898" s="3">
        <v>1.29</v>
      </c>
      <c r="R898" s="1">
        <v>0.94059999999999999</v>
      </c>
      <c r="S898" s="1">
        <v>66.293400000000005</v>
      </c>
      <c r="T898" s="1">
        <v>4.0359999999999996</v>
      </c>
    </row>
    <row r="899" spans="1:20">
      <c r="A899" s="1" t="s">
        <v>5611</v>
      </c>
      <c r="B899" s="1" t="s">
        <v>5612</v>
      </c>
      <c r="C899" s="1" t="s">
        <v>22</v>
      </c>
      <c r="D899" s="1" t="s">
        <v>5613</v>
      </c>
      <c r="E899" s="1" t="s">
        <v>5614</v>
      </c>
      <c r="F899" s="1" t="s">
        <v>5615</v>
      </c>
      <c r="G899" s="1" t="s">
        <v>89</v>
      </c>
      <c r="H899" s="1" t="s">
        <v>27</v>
      </c>
      <c r="I899" s="1">
        <v>132</v>
      </c>
      <c r="J899" s="1" t="s">
        <v>22</v>
      </c>
      <c r="K899" s="1" t="s">
        <v>22</v>
      </c>
      <c r="L899" s="1">
        <v>2022</v>
      </c>
      <c r="M899" s="1">
        <v>11</v>
      </c>
      <c r="N899" s="1" t="s">
        <v>5616</v>
      </c>
      <c r="O899" s="1">
        <v>6.4874450000000001</v>
      </c>
      <c r="P899" s="1">
        <v>8.83</v>
      </c>
      <c r="Q899" s="3">
        <v>1.7</v>
      </c>
      <c r="R899" s="1">
        <v>1.2463</v>
      </c>
      <c r="S899" s="1">
        <v>75.422300000000007</v>
      </c>
      <c r="T899" s="1">
        <v>3.9</v>
      </c>
    </row>
    <row r="900" spans="1:20">
      <c r="A900" s="1" t="s">
        <v>5617</v>
      </c>
      <c r="B900" s="1" t="s">
        <v>5618</v>
      </c>
      <c r="C900" s="1" t="s">
        <v>22</v>
      </c>
      <c r="D900" s="1" t="s">
        <v>5619</v>
      </c>
      <c r="E900" s="1" t="s">
        <v>5620</v>
      </c>
      <c r="F900" s="1" t="s">
        <v>1247</v>
      </c>
      <c r="G900" s="1" t="s">
        <v>35</v>
      </c>
      <c r="H900" s="1" t="s">
        <v>27</v>
      </c>
      <c r="I900" s="1">
        <v>187</v>
      </c>
      <c r="J900" s="1" t="s">
        <v>22</v>
      </c>
      <c r="K900" s="1" t="s">
        <v>22</v>
      </c>
      <c r="L900" s="1">
        <v>2021</v>
      </c>
      <c r="M900" s="1">
        <v>11</v>
      </c>
      <c r="N900" s="1" t="s">
        <v>5621</v>
      </c>
      <c r="O900" s="1">
        <v>11.040984</v>
      </c>
      <c r="P900" s="1">
        <v>11.69</v>
      </c>
      <c r="Q900" s="3">
        <v>1</v>
      </c>
      <c r="R900" s="1">
        <v>0.94059999999999999</v>
      </c>
      <c r="S900" s="1">
        <v>66.293400000000005</v>
      </c>
      <c r="T900" s="1">
        <v>5.1219999999999999</v>
      </c>
    </row>
    <row r="901" spans="1:20">
      <c r="A901" s="1" t="s">
        <v>5622</v>
      </c>
      <c r="B901" s="1" t="s">
        <v>5623</v>
      </c>
      <c r="C901" s="1" t="s">
        <v>22</v>
      </c>
      <c r="D901" s="1" t="s">
        <v>5624</v>
      </c>
      <c r="E901" s="1" t="s">
        <v>5079</v>
      </c>
      <c r="F901" s="1" t="s">
        <v>5080</v>
      </c>
      <c r="G901" s="1" t="s">
        <v>26</v>
      </c>
      <c r="H901" s="1" t="s">
        <v>27</v>
      </c>
      <c r="I901" s="1">
        <v>30</v>
      </c>
      <c r="J901" s="1">
        <v>3</v>
      </c>
      <c r="K901" s="1" t="s">
        <v>5625</v>
      </c>
      <c r="L901" s="1">
        <v>2021</v>
      </c>
      <c r="M901" s="1">
        <v>11</v>
      </c>
      <c r="N901" s="1" t="s">
        <v>5626</v>
      </c>
      <c r="O901" s="1">
        <v>2.5789469999999999</v>
      </c>
      <c r="P901" s="1">
        <v>12</v>
      </c>
      <c r="Q901" s="3">
        <v>4.2699999999999996</v>
      </c>
      <c r="R901" s="1">
        <v>0.91659999999999997</v>
      </c>
      <c r="S901" s="1">
        <v>65.564999999999998</v>
      </c>
      <c r="T901" s="1">
        <v>1.0189999999999999</v>
      </c>
    </row>
    <row r="902" spans="1:20">
      <c r="A902" s="1" t="s">
        <v>5627</v>
      </c>
      <c r="B902" s="1" t="s">
        <v>5628</v>
      </c>
      <c r="C902" s="1" t="s">
        <v>22</v>
      </c>
      <c r="D902" s="1" t="s">
        <v>5629</v>
      </c>
      <c r="E902" s="1" t="s">
        <v>5630</v>
      </c>
      <c r="F902" s="1" t="s">
        <v>5631</v>
      </c>
      <c r="G902" s="1" t="s">
        <v>26</v>
      </c>
      <c r="H902" s="1" t="s">
        <v>27</v>
      </c>
      <c r="I902" s="1">
        <v>126</v>
      </c>
      <c r="J902" s="1" t="s">
        <v>22</v>
      </c>
      <c r="K902" s="1" t="s">
        <v>22</v>
      </c>
      <c r="L902" s="1">
        <v>2021</v>
      </c>
      <c r="M902" s="1">
        <v>11</v>
      </c>
      <c r="N902" s="1" t="s">
        <v>5632</v>
      </c>
      <c r="O902" s="1">
        <v>16.561684</v>
      </c>
      <c r="P902" s="1">
        <v>12</v>
      </c>
      <c r="Q902" s="3">
        <v>0.66</v>
      </c>
      <c r="R902" s="1">
        <v>0.91659999999999997</v>
      </c>
      <c r="S902" s="1">
        <v>65.564999999999998</v>
      </c>
      <c r="T902" s="1">
        <v>6.782</v>
      </c>
    </row>
    <row r="903" spans="1:20">
      <c r="A903" s="1" t="s">
        <v>5633</v>
      </c>
      <c r="B903" s="1" t="s">
        <v>5634</v>
      </c>
      <c r="C903" s="1" t="s">
        <v>22</v>
      </c>
      <c r="D903" s="1" t="s">
        <v>5635</v>
      </c>
      <c r="E903" s="1" t="s">
        <v>5636</v>
      </c>
      <c r="F903" s="1" t="s">
        <v>1056</v>
      </c>
      <c r="G903" s="1" t="s">
        <v>89</v>
      </c>
      <c r="H903" s="1" t="s">
        <v>27</v>
      </c>
      <c r="I903" s="1">
        <v>818</v>
      </c>
      <c r="J903" s="1" t="s">
        <v>22</v>
      </c>
      <c r="K903" s="1" t="s">
        <v>22</v>
      </c>
      <c r="L903" s="1">
        <v>2020</v>
      </c>
      <c r="M903" s="1">
        <v>11</v>
      </c>
      <c r="N903" s="1" t="s">
        <v>5637</v>
      </c>
      <c r="O903" s="1">
        <v>21.645883000000001</v>
      </c>
      <c r="P903" s="1">
        <v>21.03</v>
      </c>
      <c r="Q903" s="3">
        <v>0.51</v>
      </c>
      <c r="R903" s="1">
        <v>0.52310000000000001</v>
      </c>
      <c r="S903" s="1">
        <v>46.262099999999997</v>
      </c>
      <c r="T903" s="1">
        <v>5.3159999999999998</v>
      </c>
    </row>
    <row r="904" spans="1:20">
      <c r="A904" s="1" t="s">
        <v>5638</v>
      </c>
      <c r="B904" s="1" t="s">
        <v>5639</v>
      </c>
      <c r="C904" s="1" t="s">
        <v>22</v>
      </c>
      <c r="D904" s="1" t="s">
        <v>5640</v>
      </c>
      <c r="E904" s="1" t="s">
        <v>5641</v>
      </c>
      <c r="F904" s="1" t="s">
        <v>1977</v>
      </c>
      <c r="G904" s="1" t="s">
        <v>26</v>
      </c>
      <c r="H904" s="1" t="s">
        <v>27</v>
      </c>
      <c r="I904" s="1">
        <v>14</v>
      </c>
      <c r="J904" s="1">
        <v>14</v>
      </c>
      <c r="K904" s="1" t="s">
        <v>22</v>
      </c>
      <c r="L904" s="1">
        <v>2021</v>
      </c>
      <c r="M904" s="1">
        <v>11</v>
      </c>
      <c r="N904" s="1" t="s">
        <v>5642</v>
      </c>
      <c r="O904" s="1">
        <v>6.8118639999999999</v>
      </c>
      <c r="P904" s="1">
        <v>12</v>
      </c>
      <c r="Q904" s="3">
        <v>1.61</v>
      </c>
      <c r="R904" s="1">
        <v>0.91659999999999997</v>
      </c>
      <c r="S904" s="1">
        <v>65.564999999999998</v>
      </c>
      <c r="T904" s="1">
        <v>3.2519999999999998</v>
      </c>
    </row>
    <row r="905" spans="1:20">
      <c r="A905" s="1" t="s">
        <v>5643</v>
      </c>
      <c r="B905" s="1" t="s">
        <v>5644</v>
      </c>
      <c r="C905" s="1" t="s">
        <v>5645</v>
      </c>
      <c r="D905" s="1" t="s">
        <v>5646</v>
      </c>
      <c r="E905" s="1" t="s">
        <v>5647</v>
      </c>
      <c r="F905" s="1" t="s">
        <v>5648</v>
      </c>
      <c r="G905" s="1" t="s">
        <v>5649</v>
      </c>
      <c r="H905" s="1" t="s">
        <v>27</v>
      </c>
      <c r="I905" s="1">
        <v>14</v>
      </c>
      <c r="J905" s="1" t="s">
        <v>22</v>
      </c>
      <c r="K905" s="1" t="s">
        <v>5650</v>
      </c>
      <c r="L905" s="1">
        <v>2019</v>
      </c>
      <c r="M905" s="1">
        <v>11</v>
      </c>
      <c r="N905" s="1" t="s">
        <v>5651</v>
      </c>
      <c r="O905" s="1">
        <v>14.873684000000001</v>
      </c>
      <c r="P905" s="1">
        <v>15.59</v>
      </c>
      <c r="Q905" s="3">
        <v>0.74</v>
      </c>
      <c r="R905" s="1">
        <v>0.70540000000000003</v>
      </c>
      <c r="S905" s="1">
        <v>58.981499999999997</v>
      </c>
      <c r="T905" s="1">
        <v>3.0230000000000001</v>
      </c>
    </row>
    <row r="906" spans="1:20">
      <c r="A906" s="1" t="s">
        <v>5652</v>
      </c>
      <c r="B906" s="1" t="s">
        <v>5653</v>
      </c>
      <c r="C906" s="1" t="s">
        <v>5654</v>
      </c>
      <c r="D906" s="1" t="s">
        <v>5655</v>
      </c>
      <c r="E906" s="1" t="s">
        <v>5656</v>
      </c>
      <c r="F906" s="1" t="s">
        <v>4621</v>
      </c>
      <c r="G906" s="1" t="s">
        <v>89</v>
      </c>
      <c r="H906" s="1" t="s">
        <v>27</v>
      </c>
      <c r="I906" s="1">
        <v>8</v>
      </c>
      <c r="J906" s="1">
        <v>9</v>
      </c>
      <c r="K906" s="1" t="s">
        <v>22</v>
      </c>
      <c r="L906" s="1">
        <v>2018</v>
      </c>
      <c r="M906" s="1">
        <v>11</v>
      </c>
      <c r="N906" s="1" t="s">
        <v>5657</v>
      </c>
      <c r="O906" s="1">
        <v>22.278234000000001</v>
      </c>
      <c r="P906" s="1">
        <v>29.51</v>
      </c>
      <c r="Q906" s="3">
        <v>0.49</v>
      </c>
      <c r="R906" s="1">
        <v>0.37269999999999998</v>
      </c>
      <c r="S906" s="1">
        <v>38.893300000000004</v>
      </c>
      <c r="T906" s="1">
        <v>4.0339999999999998</v>
      </c>
    </row>
    <row r="907" spans="1:20">
      <c r="A907" s="1" t="s">
        <v>5658</v>
      </c>
      <c r="B907" s="1" t="s">
        <v>5659</v>
      </c>
      <c r="C907" s="1" t="s">
        <v>22</v>
      </c>
      <c r="D907" s="1" t="s">
        <v>5660</v>
      </c>
      <c r="E907" s="1" t="s">
        <v>5661</v>
      </c>
      <c r="F907" s="1" t="s">
        <v>4095</v>
      </c>
      <c r="G907" s="1" t="s">
        <v>26</v>
      </c>
      <c r="H907" s="1" t="s">
        <v>27</v>
      </c>
      <c r="I907" s="1">
        <v>11</v>
      </c>
      <c r="J907" s="1">
        <v>19</v>
      </c>
      <c r="K907" s="1" t="s">
        <v>22</v>
      </c>
      <c r="L907" s="1">
        <v>2021</v>
      </c>
      <c r="M907" s="1">
        <v>11</v>
      </c>
      <c r="N907" s="1" t="s">
        <v>5662</v>
      </c>
      <c r="O907" s="1">
        <v>5.4565650000000003</v>
      </c>
      <c r="P907" s="1">
        <v>12</v>
      </c>
      <c r="Q907" s="3">
        <v>2.02</v>
      </c>
      <c r="R907" s="1">
        <v>0.91659999999999997</v>
      </c>
      <c r="S907" s="1">
        <v>65.564999999999998</v>
      </c>
      <c r="T907" s="1">
        <v>2.8380000000000001</v>
      </c>
    </row>
    <row r="908" spans="1:20">
      <c r="A908" s="1" t="s">
        <v>5663</v>
      </c>
      <c r="B908" s="1" t="s">
        <v>5664</v>
      </c>
      <c r="C908" s="1" t="s">
        <v>5665</v>
      </c>
      <c r="D908" s="1" t="s">
        <v>5666</v>
      </c>
      <c r="E908" s="1" t="s">
        <v>5667</v>
      </c>
      <c r="F908" s="1" t="s">
        <v>104</v>
      </c>
      <c r="G908" s="1" t="s">
        <v>105</v>
      </c>
      <c r="H908" s="1" t="s">
        <v>106</v>
      </c>
      <c r="I908" s="1">
        <v>901</v>
      </c>
      <c r="J908" s="1" t="s">
        <v>22</v>
      </c>
      <c r="K908" s="1" t="s">
        <v>22</v>
      </c>
      <c r="L908" s="1">
        <v>2023</v>
      </c>
      <c r="M908" s="1">
        <v>11</v>
      </c>
      <c r="N908" s="1" t="s">
        <v>5668</v>
      </c>
      <c r="O908" s="1">
        <v>7.9691830000000001</v>
      </c>
      <c r="P908" s="1">
        <v>4.91</v>
      </c>
      <c r="Q908" s="3">
        <v>1.38</v>
      </c>
      <c r="R908" s="1">
        <v>2.2414000000000001</v>
      </c>
      <c r="S908" s="1">
        <v>88.066400000000002</v>
      </c>
      <c r="T908" s="1">
        <v>8.1999999999999993</v>
      </c>
    </row>
    <row r="909" spans="1:20">
      <c r="A909" s="1" t="s">
        <v>5669</v>
      </c>
      <c r="B909" s="1" t="s">
        <v>5670</v>
      </c>
      <c r="C909" s="1" t="s">
        <v>22</v>
      </c>
      <c r="D909" s="1" t="s">
        <v>5671</v>
      </c>
      <c r="E909" s="1" t="s">
        <v>5672</v>
      </c>
      <c r="F909" s="1" t="s">
        <v>1253</v>
      </c>
      <c r="G909" s="1" t="s">
        <v>35</v>
      </c>
      <c r="H909" s="1" t="s">
        <v>27</v>
      </c>
      <c r="I909" s="1">
        <v>616</v>
      </c>
      <c r="J909" s="1" t="s">
        <v>22</v>
      </c>
      <c r="K909" s="1" t="s">
        <v>22</v>
      </c>
      <c r="L909" s="1">
        <v>2021</v>
      </c>
      <c r="M909" s="1">
        <v>11</v>
      </c>
      <c r="N909" s="1" t="s">
        <v>5673</v>
      </c>
      <c r="O909" s="1">
        <v>13.590809999999999</v>
      </c>
      <c r="P909" s="1">
        <v>11.69</v>
      </c>
      <c r="Q909" s="3">
        <v>0.81</v>
      </c>
      <c r="R909" s="1">
        <v>0.94059999999999999</v>
      </c>
      <c r="S909" s="1">
        <v>66.293400000000005</v>
      </c>
      <c r="T909" s="1">
        <v>5.5179999999999998</v>
      </c>
    </row>
    <row r="910" spans="1:20">
      <c r="A910" s="1" t="s">
        <v>5674</v>
      </c>
      <c r="B910" s="1" t="s">
        <v>5675</v>
      </c>
      <c r="C910" s="1" t="s">
        <v>22</v>
      </c>
      <c r="D910" s="1" t="s">
        <v>5676</v>
      </c>
      <c r="E910" s="1" t="s">
        <v>5677</v>
      </c>
      <c r="F910" s="1" t="s">
        <v>1002</v>
      </c>
      <c r="G910" s="1" t="s">
        <v>105</v>
      </c>
      <c r="H910" s="1" t="s">
        <v>27</v>
      </c>
      <c r="I910" s="1">
        <v>13</v>
      </c>
      <c r="J910" s="1">
        <v>4</v>
      </c>
      <c r="K910" s="1" t="s">
        <v>22</v>
      </c>
      <c r="L910" s="1">
        <v>2021</v>
      </c>
      <c r="M910" s="1">
        <v>11</v>
      </c>
      <c r="N910" s="1" t="s">
        <v>5678</v>
      </c>
      <c r="O910" s="1">
        <v>7.3620890000000001</v>
      </c>
      <c r="P910" s="1">
        <v>11.96</v>
      </c>
      <c r="Q910" s="3">
        <v>1.49</v>
      </c>
      <c r="R910" s="1">
        <v>0.91949999999999998</v>
      </c>
      <c r="S910" s="1">
        <v>65.449299999999994</v>
      </c>
      <c r="T910" s="1">
        <v>3.8889999999999998</v>
      </c>
    </row>
    <row r="911" spans="1:20">
      <c r="A911" s="1" t="s">
        <v>5679</v>
      </c>
      <c r="B911" s="1" t="s">
        <v>5680</v>
      </c>
      <c r="C911" s="1" t="s">
        <v>22</v>
      </c>
      <c r="D911" s="1" t="s">
        <v>5681</v>
      </c>
      <c r="E911" s="1" t="s">
        <v>5682</v>
      </c>
      <c r="F911" s="1" t="s">
        <v>5683</v>
      </c>
      <c r="G911" s="1" t="s">
        <v>305</v>
      </c>
      <c r="H911" s="1" t="s">
        <v>27</v>
      </c>
      <c r="I911" s="1">
        <v>9</v>
      </c>
      <c r="J911" s="1">
        <v>1</v>
      </c>
      <c r="K911" s="1" t="s">
        <v>22</v>
      </c>
      <c r="L911" s="1">
        <v>2017</v>
      </c>
      <c r="M911" s="1">
        <v>11</v>
      </c>
      <c r="N911" s="1" t="s">
        <v>5684</v>
      </c>
      <c r="O911" s="1">
        <v>14.156606999999999</v>
      </c>
      <c r="P911" s="1">
        <v>18.84</v>
      </c>
      <c r="Q911" s="3">
        <v>0.78</v>
      </c>
      <c r="R911" s="1">
        <v>0.58389999999999997</v>
      </c>
      <c r="S911" s="1">
        <v>54.6633</v>
      </c>
      <c r="T911" s="1">
        <v>2.6269999999999998</v>
      </c>
    </row>
    <row r="912" spans="1:20">
      <c r="A912" s="1" t="s">
        <v>5685</v>
      </c>
      <c r="B912" s="1" t="s">
        <v>5686</v>
      </c>
      <c r="C912" s="1" t="s">
        <v>22</v>
      </c>
      <c r="D912" s="1" t="s">
        <v>5687</v>
      </c>
      <c r="E912" s="1" t="s">
        <v>5688</v>
      </c>
      <c r="F912" s="1" t="s">
        <v>5272</v>
      </c>
      <c r="G912" s="1" t="s">
        <v>35</v>
      </c>
      <c r="H912" s="1" t="s">
        <v>27</v>
      </c>
      <c r="I912" s="1">
        <v>498</v>
      </c>
      <c r="J912" s="1" t="s">
        <v>22</v>
      </c>
      <c r="K912" s="1" t="s">
        <v>22</v>
      </c>
      <c r="L912" s="1">
        <v>2020</v>
      </c>
      <c r="M912" s="1">
        <v>11</v>
      </c>
      <c r="N912" s="1" t="s">
        <v>5689</v>
      </c>
      <c r="O912" s="1">
        <v>15.256235999999999</v>
      </c>
      <c r="P912" s="1">
        <v>16.14</v>
      </c>
      <c r="Q912" s="3">
        <v>0.72</v>
      </c>
      <c r="R912" s="1">
        <v>0.68149999999999999</v>
      </c>
      <c r="S912" s="1">
        <v>54.365099999999998</v>
      </c>
      <c r="T912" s="1">
        <v>5.0620000000000003</v>
      </c>
    </row>
    <row r="913" spans="1:20">
      <c r="A913" s="1" t="s">
        <v>5690</v>
      </c>
      <c r="B913" s="1" t="s">
        <v>5691</v>
      </c>
      <c r="C913" s="1" t="s">
        <v>5692</v>
      </c>
      <c r="D913" s="1" t="s">
        <v>5693</v>
      </c>
      <c r="E913" s="1" t="s">
        <v>5694</v>
      </c>
      <c r="F913" s="1" t="s">
        <v>3447</v>
      </c>
      <c r="G913" s="1" t="s">
        <v>105</v>
      </c>
      <c r="H913" s="1" t="s">
        <v>27</v>
      </c>
      <c r="I913" s="1">
        <v>145</v>
      </c>
      <c r="J913" s="1" t="s">
        <v>22</v>
      </c>
      <c r="K913" s="1" t="s">
        <v>22</v>
      </c>
      <c r="L913" s="1">
        <v>2020</v>
      </c>
      <c r="M913" s="1">
        <v>11</v>
      </c>
      <c r="N913" s="1" t="s">
        <v>5695</v>
      </c>
      <c r="O913" s="1">
        <v>39.444029999999998</v>
      </c>
      <c r="P913" s="1">
        <v>17.27</v>
      </c>
      <c r="Q913" s="3">
        <v>0.28000000000000003</v>
      </c>
      <c r="R913" s="1">
        <v>0.63690000000000002</v>
      </c>
      <c r="S913" s="1">
        <v>52.900199999999998</v>
      </c>
      <c r="T913" s="1">
        <v>9.6210000000000004</v>
      </c>
    </row>
    <row r="914" spans="1:20">
      <c r="A914" s="1" t="s">
        <v>5696</v>
      </c>
      <c r="B914" s="1" t="s">
        <v>5697</v>
      </c>
      <c r="C914" s="1" t="s">
        <v>22</v>
      </c>
      <c r="D914" s="1" t="s">
        <v>5698</v>
      </c>
      <c r="E914" s="1" t="s">
        <v>5699</v>
      </c>
      <c r="F914" s="1" t="s">
        <v>2936</v>
      </c>
      <c r="G914" s="1" t="s">
        <v>35</v>
      </c>
      <c r="H914" s="1" t="s">
        <v>27</v>
      </c>
      <c r="I914" s="1">
        <v>66</v>
      </c>
      <c r="J914" s="1">
        <v>4</v>
      </c>
      <c r="K914" s="1" t="s">
        <v>5700</v>
      </c>
      <c r="L914" s="1">
        <v>2023</v>
      </c>
      <c r="M914" s="1">
        <v>11</v>
      </c>
      <c r="N914" s="1" t="s">
        <v>5701</v>
      </c>
      <c r="O914" s="1">
        <v>4.3079710000000002</v>
      </c>
      <c r="P914" s="1">
        <v>2.61</v>
      </c>
      <c r="Q914" s="3">
        <v>2.5499999999999998</v>
      </c>
      <c r="R914" s="1">
        <v>4.2084999999999999</v>
      </c>
      <c r="S914" s="1">
        <v>95.852800000000002</v>
      </c>
      <c r="T914" s="1">
        <v>10.4</v>
      </c>
    </row>
    <row r="915" spans="1:20">
      <c r="A915" s="1" t="s">
        <v>5702</v>
      </c>
      <c r="B915" s="1" t="s">
        <v>5703</v>
      </c>
      <c r="C915" s="1" t="s">
        <v>5704</v>
      </c>
      <c r="D915" s="1" t="s">
        <v>5705</v>
      </c>
      <c r="E915" s="1" t="s">
        <v>5706</v>
      </c>
      <c r="F915" s="1" t="s">
        <v>263</v>
      </c>
      <c r="G915" s="1" t="s">
        <v>26</v>
      </c>
      <c r="H915" s="1" t="s">
        <v>27</v>
      </c>
      <c r="I915" s="1">
        <v>406</v>
      </c>
      <c r="J915" s="1" t="s">
        <v>22</v>
      </c>
      <c r="K915" s="1" t="s">
        <v>22</v>
      </c>
      <c r="L915" s="1">
        <v>2021</v>
      </c>
      <c r="M915" s="1">
        <v>11</v>
      </c>
      <c r="N915" s="1" t="s">
        <v>5707</v>
      </c>
      <c r="O915" s="1">
        <v>32.923639999999999</v>
      </c>
      <c r="P915" s="1">
        <v>12</v>
      </c>
      <c r="Q915" s="3">
        <v>0.33</v>
      </c>
      <c r="R915" s="1">
        <v>0.91659999999999997</v>
      </c>
      <c r="S915" s="1">
        <v>65.564999999999998</v>
      </c>
      <c r="T915" s="1">
        <v>14.224</v>
      </c>
    </row>
    <row r="916" spans="1:20">
      <c r="A916" s="1" t="s">
        <v>5708</v>
      </c>
      <c r="B916" s="1" t="s">
        <v>5709</v>
      </c>
      <c r="C916" s="1" t="s">
        <v>5710</v>
      </c>
      <c r="D916" s="1" t="s">
        <v>5711</v>
      </c>
      <c r="E916" s="1" t="s">
        <v>5712</v>
      </c>
      <c r="F916" s="1" t="s">
        <v>5713</v>
      </c>
      <c r="G916" s="1" t="s">
        <v>35</v>
      </c>
      <c r="H916" s="1" t="s">
        <v>27</v>
      </c>
      <c r="I916" s="1">
        <v>189</v>
      </c>
      <c r="J916" s="1">
        <v>10</v>
      </c>
      <c r="K916" s="1" t="s">
        <v>22</v>
      </c>
      <c r="L916" s="1">
        <v>2022</v>
      </c>
      <c r="M916" s="1">
        <v>11</v>
      </c>
      <c r="N916" s="1" t="s">
        <v>5714</v>
      </c>
      <c r="O916" s="1">
        <v>8.0988509999999998</v>
      </c>
      <c r="P916" s="1">
        <v>6.86</v>
      </c>
      <c r="Q916" s="3">
        <v>1.36</v>
      </c>
      <c r="R916" s="1">
        <v>1.6026</v>
      </c>
      <c r="S916" s="1">
        <v>82.358800000000002</v>
      </c>
      <c r="T916" s="1">
        <v>5.7</v>
      </c>
    </row>
    <row r="917" spans="1:20">
      <c r="A917" s="1" t="s">
        <v>5715</v>
      </c>
      <c r="B917" s="1" t="s">
        <v>5716</v>
      </c>
      <c r="C917" s="1" t="s">
        <v>22</v>
      </c>
      <c r="D917" s="1" t="s">
        <v>5717</v>
      </c>
      <c r="E917" s="1" t="s">
        <v>5718</v>
      </c>
      <c r="F917" s="1" t="s">
        <v>5272</v>
      </c>
      <c r="G917" s="1" t="s">
        <v>35</v>
      </c>
      <c r="H917" s="1" t="s">
        <v>27</v>
      </c>
      <c r="I917" s="1">
        <v>521</v>
      </c>
      <c r="J917" s="1" t="s">
        <v>22</v>
      </c>
      <c r="K917" s="1" t="s">
        <v>22</v>
      </c>
      <c r="L917" s="1">
        <v>2022</v>
      </c>
      <c r="M917" s="1">
        <v>11</v>
      </c>
      <c r="N917" s="1" t="s">
        <v>5719</v>
      </c>
      <c r="O917" s="1">
        <v>6.5277779999999996</v>
      </c>
      <c r="P917" s="1">
        <v>6.86</v>
      </c>
      <c r="Q917" s="3">
        <v>1.69</v>
      </c>
      <c r="R917" s="1">
        <v>1.6026</v>
      </c>
      <c r="S917" s="1">
        <v>82.358800000000002</v>
      </c>
      <c r="T917" s="1">
        <v>4.5999999999999996</v>
      </c>
    </row>
    <row r="918" spans="1:20">
      <c r="A918" s="1" t="s">
        <v>5720</v>
      </c>
      <c r="B918" s="1" t="s">
        <v>5721</v>
      </c>
      <c r="C918" s="1" t="s">
        <v>22</v>
      </c>
      <c r="D918" s="1" t="s">
        <v>5722</v>
      </c>
      <c r="E918" s="1" t="s">
        <v>5723</v>
      </c>
      <c r="F918" s="1" t="s">
        <v>1056</v>
      </c>
      <c r="G918" s="1" t="s">
        <v>89</v>
      </c>
      <c r="H918" s="1" t="s">
        <v>27</v>
      </c>
      <c r="I918" s="1">
        <v>884</v>
      </c>
      <c r="J918" s="1" t="s">
        <v>22</v>
      </c>
      <c r="K918" s="1" t="s">
        <v>22</v>
      </c>
      <c r="L918" s="1">
        <v>2021</v>
      </c>
      <c r="M918" s="1">
        <v>11</v>
      </c>
      <c r="N918" s="1" t="s">
        <v>5724</v>
      </c>
      <c r="O918" s="1">
        <v>15.576480999999999</v>
      </c>
      <c r="P918" s="1">
        <v>15.04</v>
      </c>
      <c r="Q918" s="3">
        <v>0.71</v>
      </c>
      <c r="R918" s="1">
        <v>0.73160000000000003</v>
      </c>
      <c r="S918" s="1">
        <v>57.081899999999997</v>
      </c>
      <c r="T918" s="1">
        <v>6.3710000000000004</v>
      </c>
    </row>
    <row r="919" spans="1:20">
      <c r="A919" s="1" t="s">
        <v>5725</v>
      </c>
      <c r="B919" s="1" t="s">
        <v>5726</v>
      </c>
      <c r="C919" s="1" t="s">
        <v>22</v>
      </c>
      <c r="D919" s="1" t="s">
        <v>5727</v>
      </c>
      <c r="E919" s="1" t="s">
        <v>5728</v>
      </c>
      <c r="F919" s="1" t="s">
        <v>5729</v>
      </c>
      <c r="G919" s="1" t="s">
        <v>26</v>
      </c>
      <c r="H919" s="1" t="s">
        <v>27</v>
      </c>
      <c r="I919" s="1">
        <v>97</v>
      </c>
      <c r="J919" s="1" t="s">
        <v>22</v>
      </c>
      <c r="K919" s="1" t="s">
        <v>22</v>
      </c>
      <c r="L919" s="1">
        <v>2022</v>
      </c>
      <c r="M919" s="1">
        <v>11</v>
      </c>
      <c r="N919" s="1" t="s">
        <v>5730</v>
      </c>
      <c r="O919" s="1">
        <v>7.310219</v>
      </c>
      <c r="P919" s="1">
        <v>6.87</v>
      </c>
      <c r="Q919" s="3">
        <v>1.5</v>
      </c>
      <c r="R919" s="1">
        <v>1.6019000000000001</v>
      </c>
      <c r="S919" s="1">
        <v>81.406999999999996</v>
      </c>
      <c r="T919" s="1">
        <v>4.0999999999999996</v>
      </c>
    </row>
    <row r="920" spans="1:20">
      <c r="A920" s="1" t="s">
        <v>5731</v>
      </c>
      <c r="B920" s="1" t="s">
        <v>5732</v>
      </c>
      <c r="C920" s="1" t="s">
        <v>22</v>
      </c>
      <c r="D920" s="1" t="s">
        <v>5733</v>
      </c>
      <c r="E920" s="1" t="s">
        <v>5734</v>
      </c>
      <c r="F920" s="1" t="s">
        <v>5735</v>
      </c>
      <c r="G920" s="1" t="s">
        <v>26</v>
      </c>
      <c r="H920" s="1" t="s">
        <v>27</v>
      </c>
      <c r="I920" s="1">
        <v>43</v>
      </c>
      <c r="J920" s="1">
        <v>3</v>
      </c>
      <c r="K920" s="1" t="s">
        <v>5736</v>
      </c>
      <c r="L920" s="1">
        <v>2022</v>
      </c>
      <c r="M920" s="1">
        <v>11</v>
      </c>
      <c r="N920" s="1" t="s">
        <v>5737</v>
      </c>
      <c r="O920" s="1">
        <v>6.7217390000000004</v>
      </c>
      <c r="P920" s="1">
        <v>6.87</v>
      </c>
      <c r="Q920" s="3">
        <v>1.64</v>
      </c>
      <c r="R920" s="1">
        <v>1.6019000000000001</v>
      </c>
      <c r="S920" s="1">
        <v>81.406999999999996</v>
      </c>
      <c r="T920" s="1">
        <v>4.4000000000000004</v>
      </c>
    </row>
    <row r="921" spans="1:20">
      <c r="A921" s="1" t="s">
        <v>5738</v>
      </c>
      <c r="B921" s="1" t="s">
        <v>5739</v>
      </c>
      <c r="C921" s="1" t="s">
        <v>5740</v>
      </c>
      <c r="D921" s="1" t="s">
        <v>5741</v>
      </c>
      <c r="E921" s="1" t="s">
        <v>5742</v>
      </c>
      <c r="F921" s="1" t="s">
        <v>104</v>
      </c>
      <c r="G921" s="1" t="s">
        <v>105</v>
      </c>
      <c r="H921" s="1" t="s">
        <v>27</v>
      </c>
      <c r="I921" s="1">
        <v>880</v>
      </c>
      <c r="J921" s="1" t="s">
        <v>22</v>
      </c>
      <c r="K921" s="1" t="s">
        <v>22</v>
      </c>
      <c r="L921" s="1">
        <v>2023</v>
      </c>
      <c r="M921" s="1">
        <v>11</v>
      </c>
      <c r="N921" s="1" t="s">
        <v>5743</v>
      </c>
      <c r="O921" s="1">
        <v>3.387642</v>
      </c>
      <c r="P921" s="1">
        <v>2.33</v>
      </c>
      <c r="Q921" s="3">
        <v>3.25</v>
      </c>
      <c r="R921" s="1">
        <v>4.7175000000000002</v>
      </c>
      <c r="S921" s="1">
        <v>96.650499999999994</v>
      </c>
      <c r="T921" s="1">
        <v>8.1999999999999993</v>
      </c>
    </row>
    <row r="922" spans="1:20">
      <c r="A922" s="1" t="s">
        <v>5744</v>
      </c>
      <c r="B922" s="1" t="s">
        <v>5745</v>
      </c>
      <c r="C922" s="1" t="s">
        <v>22</v>
      </c>
      <c r="D922" s="1" t="s">
        <v>5746</v>
      </c>
      <c r="E922" s="1" t="s">
        <v>5747</v>
      </c>
      <c r="F922" s="1" t="s">
        <v>5748</v>
      </c>
      <c r="G922" s="1" t="s">
        <v>49</v>
      </c>
      <c r="H922" s="1" t="s">
        <v>27</v>
      </c>
      <c r="I922" s="1">
        <v>28</v>
      </c>
      <c r="J922" s="1">
        <v>4</v>
      </c>
      <c r="K922" s="1" t="s">
        <v>5749</v>
      </c>
      <c r="L922" s="1">
        <v>2021</v>
      </c>
      <c r="M922" s="1">
        <v>11</v>
      </c>
      <c r="N922" s="1" t="s">
        <v>5750</v>
      </c>
      <c r="O922" s="1">
        <v>6.4574470000000002</v>
      </c>
      <c r="P922" s="1">
        <v>11.82</v>
      </c>
      <c r="Q922" s="3">
        <v>1.7</v>
      </c>
      <c r="R922" s="1">
        <v>0.93100000000000005</v>
      </c>
      <c r="S922" s="1">
        <v>69.290000000000006</v>
      </c>
      <c r="T922" s="1">
        <v>7.6280000000000001</v>
      </c>
    </row>
    <row r="923" spans="1:20">
      <c r="A923" s="1" t="s">
        <v>5751</v>
      </c>
      <c r="B923" s="1" t="s">
        <v>5752</v>
      </c>
      <c r="C923" s="1" t="s">
        <v>22</v>
      </c>
      <c r="D923" s="1" t="s">
        <v>5753</v>
      </c>
      <c r="E923" s="1" t="s">
        <v>4491</v>
      </c>
      <c r="F923" s="1" t="s">
        <v>5754</v>
      </c>
      <c r="G923" s="1" t="s">
        <v>26</v>
      </c>
      <c r="H923" s="1" t="s">
        <v>27</v>
      </c>
      <c r="I923" s="1">
        <v>7</v>
      </c>
      <c r="J923" s="1">
        <v>6</v>
      </c>
      <c r="K923" s="1" t="s">
        <v>5755</v>
      </c>
      <c r="L923" s="1">
        <v>2014</v>
      </c>
      <c r="M923" s="1">
        <v>11</v>
      </c>
      <c r="N923" s="1" t="s">
        <v>5756</v>
      </c>
      <c r="O923" s="1">
        <v>12.176470999999999</v>
      </c>
      <c r="P923" s="1">
        <v>25.13</v>
      </c>
      <c r="Q923" s="3">
        <v>0.9</v>
      </c>
      <c r="R923" s="1">
        <v>0.43769999999999998</v>
      </c>
      <c r="S923" s="1">
        <v>45.644799999999996</v>
      </c>
      <c r="T923" s="1">
        <v>0.69299999999999995</v>
      </c>
    </row>
    <row r="924" spans="1:20">
      <c r="A924" s="1" t="s">
        <v>5757</v>
      </c>
      <c r="B924" s="1" t="s">
        <v>5758</v>
      </c>
      <c r="C924" s="1" t="s">
        <v>22</v>
      </c>
      <c r="D924" s="1" t="s">
        <v>5759</v>
      </c>
      <c r="E924" s="1" t="s">
        <v>5760</v>
      </c>
      <c r="F924" s="1" t="s">
        <v>468</v>
      </c>
      <c r="G924" s="1" t="s">
        <v>26</v>
      </c>
      <c r="H924" s="1" t="s">
        <v>27</v>
      </c>
      <c r="I924" s="1">
        <v>62</v>
      </c>
      <c r="J924" s="1" t="s">
        <v>22</v>
      </c>
      <c r="K924" s="1" t="s">
        <v>22</v>
      </c>
      <c r="L924" s="1">
        <v>2023</v>
      </c>
      <c r="M924" s="1">
        <v>11</v>
      </c>
      <c r="N924" s="1" t="s">
        <v>5761</v>
      </c>
      <c r="O924" s="1">
        <v>4.3145670000000003</v>
      </c>
      <c r="P924" s="1">
        <v>2.4700000000000002</v>
      </c>
      <c r="Q924" s="3">
        <v>2.5499999999999998</v>
      </c>
      <c r="R924" s="1">
        <v>4.4451999999999998</v>
      </c>
      <c r="S924" s="1">
        <v>95.993300000000005</v>
      </c>
      <c r="T924" s="1">
        <v>8.9</v>
      </c>
    </row>
    <row r="925" spans="1:20">
      <c r="A925" s="1" t="s">
        <v>5762</v>
      </c>
      <c r="B925" s="1" t="s">
        <v>5763</v>
      </c>
      <c r="C925" s="1" t="s">
        <v>22</v>
      </c>
      <c r="D925" s="1" t="s">
        <v>5764</v>
      </c>
      <c r="E925" s="1" t="s">
        <v>5765</v>
      </c>
      <c r="F925" s="1" t="s">
        <v>5230</v>
      </c>
      <c r="G925" s="1" t="s">
        <v>89</v>
      </c>
      <c r="H925" s="1" t="s">
        <v>27</v>
      </c>
      <c r="I925" s="1">
        <v>256</v>
      </c>
      <c r="J925" s="1" t="s">
        <v>22</v>
      </c>
      <c r="K925" s="1" t="s">
        <v>22</v>
      </c>
      <c r="L925" s="1">
        <v>2020</v>
      </c>
      <c r="M925" s="1">
        <v>11</v>
      </c>
      <c r="N925" s="1" t="s">
        <v>5766</v>
      </c>
      <c r="O925" s="1">
        <v>17.530452</v>
      </c>
      <c r="P925" s="1">
        <v>21.03</v>
      </c>
      <c r="Q925" s="3">
        <v>0.63</v>
      </c>
      <c r="R925" s="1">
        <v>0.52310000000000001</v>
      </c>
      <c r="S925" s="1">
        <v>46.262099999999997</v>
      </c>
      <c r="T925" s="1">
        <v>4.0940000000000003</v>
      </c>
    </row>
    <row r="926" spans="1:20">
      <c r="A926" s="1" t="s">
        <v>5767</v>
      </c>
      <c r="B926" s="1" t="s">
        <v>5768</v>
      </c>
      <c r="C926" s="1" t="s">
        <v>22</v>
      </c>
      <c r="D926" s="1" t="s">
        <v>5769</v>
      </c>
      <c r="E926" s="1" t="s">
        <v>5770</v>
      </c>
      <c r="F926" s="1" t="s">
        <v>1247</v>
      </c>
      <c r="G926" s="1" t="s">
        <v>35</v>
      </c>
      <c r="H926" s="1" t="s">
        <v>27</v>
      </c>
      <c r="I926" s="1">
        <v>190</v>
      </c>
      <c r="J926" s="1" t="s">
        <v>22</v>
      </c>
      <c r="K926" s="1" t="s">
        <v>22</v>
      </c>
      <c r="L926" s="1">
        <v>2021</v>
      </c>
      <c r="M926" s="1">
        <v>11</v>
      </c>
      <c r="N926" s="1" t="s">
        <v>5771</v>
      </c>
      <c r="O926" s="1">
        <v>11.040984</v>
      </c>
      <c r="P926" s="1">
        <v>11.69</v>
      </c>
      <c r="Q926" s="3">
        <v>1</v>
      </c>
      <c r="R926" s="1">
        <v>0.94059999999999999</v>
      </c>
      <c r="S926" s="1">
        <v>66.293400000000005</v>
      </c>
      <c r="T926" s="1">
        <v>5.1219999999999999</v>
      </c>
    </row>
    <row r="927" spans="1:20">
      <c r="A927" s="1" t="s">
        <v>5772</v>
      </c>
      <c r="B927" s="1" t="s">
        <v>5773</v>
      </c>
      <c r="C927" s="1" t="s">
        <v>5774</v>
      </c>
      <c r="D927" s="1" t="s">
        <v>5775</v>
      </c>
      <c r="E927" s="1" t="s">
        <v>5776</v>
      </c>
      <c r="F927" s="1" t="s">
        <v>313</v>
      </c>
      <c r="G927" s="1" t="s">
        <v>105</v>
      </c>
      <c r="H927" s="1" t="s">
        <v>27</v>
      </c>
      <c r="I927" s="1">
        <v>30</v>
      </c>
      <c r="J927" s="1">
        <v>18</v>
      </c>
      <c r="K927" s="1" t="s">
        <v>5777</v>
      </c>
      <c r="L927" s="1">
        <v>2023</v>
      </c>
      <c r="M927" s="1">
        <v>11</v>
      </c>
      <c r="N927" s="1" t="s">
        <v>5778</v>
      </c>
      <c r="O927" s="1">
        <v>2.232815</v>
      </c>
      <c r="P927" s="1">
        <v>2.33</v>
      </c>
      <c r="Q927" s="3">
        <v>4.93</v>
      </c>
      <c r="R927" s="1">
        <v>4.7175000000000002</v>
      </c>
      <c r="S927" s="1">
        <v>96.650499999999994</v>
      </c>
      <c r="T927" s="1" t="s">
        <v>22</v>
      </c>
    </row>
    <row r="928" spans="1:20">
      <c r="A928" s="1" t="s">
        <v>5779</v>
      </c>
      <c r="B928" s="1" t="s">
        <v>5780</v>
      </c>
      <c r="C928" s="1" t="s">
        <v>5781</v>
      </c>
      <c r="D928" s="1" t="s">
        <v>5782</v>
      </c>
      <c r="E928" s="1" t="s">
        <v>5783</v>
      </c>
      <c r="F928" s="1" t="s">
        <v>4854</v>
      </c>
      <c r="G928" s="1" t="s">
        <v>35</v>
      </c>
      <c r="H928" s="1" t="s">
        <v>27</v>
      </c>
      <c r="I928" s="1">
        <v>414</v>
      </c>
      <c r="J928" s="1">
        <v>22</v>
      </c>
      <c r="K928" s="1" t="s">
        <v>5784</v>
      </c>
      <c r="L928" s="1">
        <v>2022</v>
      </c>
      <c r="M928" s="1">
        <v>11</v>
      </c>
      <c r="N928" s="1" t="s">
        <v>5785</v>
      </c>
      <c r="O928" s="1">
        <v>5.4225589999999997</v>
      </c>
      <c r="P928" s="1">
        <v>6.86</v>
      </c>
      <c r="Q928" s="3">
        <v>2.0299999999999998</v>
      </c>
      <c r="R928" s="1">
        <v>1.6026</v>
      </c>
      <c r="S928" s="1">
        <v>82.358800000000002</v>
      </c>
      <c r="T928" s="1">
        <v>4.3</v>
      </c>
    </row>
    <row r="929" spans="1:20">
      <c r="A929" s="1" t="s">
        <v>5786</v>
      </c>
      <c r="B929" s="1" t="s">
        <v>5787</v>
      </c>
      <c r="C929" s="1" t="s">
        <v>22</v>
      </c>
      <c r="D929" s="1" t="s">
        <v>5788</v>
      </c>
      <c r="E929" s="1" t="s">
        <v>5789</v>
      </c>
      <c r="F929" s="1" t="s">
        <v>269</v>
      </c>
      <c r="G929" s="1" t="s">
        <v>89</v>
      </c>
      <c r="H929" s="1" t="s">
        <v>27</v>
      </c>
      <c r="I929" s="1">
        <v>31</v>
      </c>
      <c r="J929" s="1">
        <v>36</v>
      </c>
      <c r="K929" s="1" t="s">
        <v>22</v>
      </c>
      <c r="L929" s="1">
        <v>2021</v>
      </c>
      <c r="M929" s="1">
        <v>11</v>
      </c>
      <c r="N929" s="1" t="s">
        <v>5790</v>
      </c>
      <c r="O929" s="1">
        <v>43.882686999999997</v>
      </c>
      <c r="P929" s="1">
        <v>15.04</v>
      </c>
      <c r="Q929" s="3">
        <v>0.25</v>
      </c>
      <c r="R929" s="1">
        <v>0.73160000000000003</v>
      </c>
      <c r="S929" s="1">
        <v>57.081899999999997</v>
      </c>
      <c r="T929" s="1">
        <v>19.923999999999999</v>
      </c>
    </row>
    <row r="930" spans="1:20">
      <c r="A930" s="1" t="s">
        <v>5791</v>
      </c>
      <c r="B930" s="1" t="s">
        <v>5792</v>
      </c>
      <c r="C930" s="1" t="s">
        <v>22</v>
      </c>
      <c r="D930" s="1" t="s">
        <v>5793</v>
      </c>
      <c r="E930" s="1" t="s">
        <v>5794</v>
      </c>
      <c r="F930" s="1" t="s">
        <v>4117</v>
      </c>
      <c r="G930" s="1" t="s">
        <v>49</v>
      </c>
      <c r="H930" s="1" t="s">
        <v>27</v>
      </c>
      <c r="I930" s="1">
        <v>79</v>
      </c>
      <c r="J930" s="1" t="s">
        <v>5795</v>
      </c>
      <c r="K930" s="1" t="s">
        <v>5796</v>
      </c>
      <c r="L930" s="1">
        <v>2020</v>
      </c>
      <c r="M930" s="1">
        <v>10</v>
      </c>
      <c r="N930" s="1" t="s">
        <v>5797</v>
      </c>
      <c r="O930" s="1">
        <v>10.078813</v>
      </c>
      <c r="P930" s="1">
        <v>17.03</v>
      </c>
      <c r="Q930" s="3">
        <v>0.99</v>
      </c>
      <c r="R930" s="1">
        <v>0.58730000000000004</v>
      </c>
      <c r="S930" s="1">
        <v>57.881500000000003</v>
      </c>
      <c r="T930" s="1">
        <v>2.7570000000000001</v>
      </c>
    </row>
    <row r="931" spans="1:20">
      <c r="A931" s="1" t="s">
        <v>5798</v>
      </c>
      <c r="B931" s="1" t="s">
        <v>5799</v>
      </c>
      <c r="C931" s="1" t="s">
        <v>5800</v>
      </c>
      <c r="D931" s="1" t="s">
        <v>5801</v>
      </c>
      <c r="E931" s="1" t="s">
        <v>5802</v>
      </c>
      <c r="F931" s="1" t="s">
        <v>3447</v>
      </c>
      <c r="G931" s="1" t="s">
        <v>105</v>
      </c>
      <c r="H931" s="1" t="s">
        <v>27</v>
      </c>
      <c r="I931" s="1">
        <v>172</v>
      </c>
      <c r="J931" s="1" t="s">
        <v>22</v>
      </c>
      <c r="K931" s="1" t="s">
        <v>22</v>
      </c>
      <c r="L931" s="1">
        <v>2023</v>
      </c>
      <c r="M931" s="1">
        <v>10</v>
      </c>
      <c r="N931" s="1" t="s">
        <v>5803</v>
      </c>
      <c r="O931" s="1">
        <v>3.372852</v>
      </c>
      <c r="P931" s="1">
        <v>2.33</v>
      </c>
      <c r="Q931" s="3">
        <v>2.96</v>
      </c>
      <c r="R931" s="1">
        <v>4.2887000000000004</v>
      </c>
      <c r="S931" s="1">
        <v>95.948400000000007</v>
      </c>
      <c r="T931" s="1">
        <v>10.3</v>
      </c>
    </row>
    <row r="932" spans="1:20">
      <c r="A932" s="1" t="s">
        <v>5804</v>
      </c>
      <c r="B932" s="1" t="s">
        <v>5805</v>
      </c>
      <c r="C932" s="1" t="s">
        <v>22</v>
      </c>
      <c r="D932" s="1" t="s">
        <v>5806</v>
      </c>
      <c r="E932" s="1" t="s">
        <v>5807</v>
      </c>
      <c r="F932" s="1" t="s">
        <v>5615</v>
      </c>
      <c r="G932" s="1" t="s">
        <v>89</v>
      </c>
      <c r="H932" s="1" t="s">
        <v>27</v>
      </c>
      <c r="I932" s="1">
        <v>109</v>
      </c>
      <c r="J932" s="1" t="s">
        <v>22</v>
      </c>
      <c r="K932" s="1" t="s">
        <v>22</v>
      </c>
      <c r="L932" s="1">
        <v>2020</v>
      </c>
      <c r="M932" s="1">
        <v>10</v>
      </c>
      <c r="N932" s="1" t="s">
        <v>5808</v>
      </c>
      <c r="O932" s="1">
        <v>13.636663</v>
      </c>
      <c r="P932" s="1">
        <v>21.03</v>
      </c>
      <c r="Q932" s="3">
        <v>0.73</v>
      </c>
      <c r="R932" s="1">
        <v>0.47549999999999998</v>
      </c>
      <c r="S932" s="1">
        <v>42.966799999999999</v>
      </c>
      <c r="T932" s="1">
        <v>3.08</v>
      </c>
    </row>
    <row r="933" spans="1:20">
      <c r="A933" s="1" t="s">
        <v>5809</v>
      </c>
      <c r="B933" s="1" t="s">
        <v>5810</v>
      </c>
      <c r="C933" s="1" t="s">
        <v>5811</v>
      </c>
      <c r="D933" s="1" t="s">
        <v>5812</v>
      </c>
      <c r="E933" s="1" t="s">
        <v>5813</v>
      </c>
      <c r="F933" s="1" t="s">
        <v>5814</v>
      </c>
      <c r="G933" s="1" t="s">
        <v>35</v>
      </c>
      <c r="H933" s="1" t="s">
        <v>27</v>
      </c>
      <c r="I933" s="1">
        <v>304</v>
      </c>
      <c r="J933" s="1" t="s">
        <v>22</v>
      </c>
      <c r="K933" s="1" t="s">
        <v>22</v>
      </c>
      <c r="L933" s="1">
        <v>2022</v>
      </c>
      <c r="M933" s="1">
        <v>10</v>
      </c>
      <c r="N933" s="1" t="s">
        <v>5815</v>
      </c>
      <c r="O933" s="1">
        <v>15.513957</v>
      </c>
      <c r="P933" s="1">
        <v>6.86</v>
      </c>
      <c r="Q933" s="3">
        <v>0.64</v>
      </c>
      <c r="R933" s="1">
        <v>1.4569000000000001</v>
      </c>
      <c r="S933" s="1">
        <v>79.741100000000003</v>
      </c>
      <c r="T933" s="1">
        <v>11.2</v>
      </c>
    </row>
    <row r="934" spans="1:20">
      <c r="A934" s="1" t="s">
        <v>5816</v>
      </c>
      <c r="B934" s="1" t="s">
        <v>5817</v>
      </c>
      <c r="C934" s="1" t="s">
        <v>22</v>
      </c>
      <c r="D934" s="1" t="s">
        <v>5818</v>
      </c>
      <c r="E934" s="1" t="s">
        <v>5819</v>
      </c>
      <c r="F934" s="1" t="s">
        <v>4994</v>
      </c>
      <c r="G934" s="1" t="s">
        <v>89</v>
      </c>
      <c r="H934" s="1" t="s">
        <v>27</v>
      </c>
      <c r="I934" s="1">
        <v>4</v>
      </c>
      <c r="J934" s="1">
        <v>5</v>
      </c>
      <c r="K934" s="1" t="s">
        <v>5820</v>
      </c>
      <c r="L934" s="1">
        <v>2020</v>
      </c>
      <c r="M934" s="1">
        <v>10</v>
      </c>
      <c r="N934" s="1" t="s">
        <v>5821</v>
      </c>
      <c r="O934" s="1">
        <v>19.248608999999998</v>
      </c>
      <c r="P934" s="1">
        <v>21.03</v>
      </c>
      <c r="Q934" s="3">
        <v>0.52</v>
      </c>
      <c r="R934" s="1">
        <v>0.47549999999999998</v>
      </c>
      <c r="S934" s="1">
        <v>42.966799999999999</v>
      </c>
      <c r="T934" s="1">
        <v>6.367</v>
      </c>
    </row>
    <row r="935" spans="1:20">
      <c r="A935" s="1" t="s">
        <v>5822</v>
      </c>
      <c r="B935" s="1" t="s">
        <v>5823</v>
      </c>
      <c r="C935" s="1" t="s">
        <v>5824</v>
      </c>
      <c r="D935" s="1" t="s">
        <v>5825</v>
      </c>
      <c r="E935" s="1" t="s">
        <v>5826</v>
      </c>
      <c r="F935" s="1" t="s">
        <v>5827</v>
      </c>
      <c r="G935" s="1" t="s">
        <v>35</v>
      </c>
      <c r="H935" s="1" t="s">
        <v>27</v>
      </c>
      <c r="I935" s="1">
        <v>76</v>
      </c>
      <c r="J935" s="1" t="s">
        <v>22</v>
      </c>
      <c r="K935" s="1" t="s">
        <v>5828</v>
      </c>
      <c r="L935" s="1">
        <v>2020</v>
      </c>
      <c r="M935" s="1">
        <v>10</v>
      </c>
      <c r="N935" s="1" t="s">
        <v>5829</v>
      </c>
      <c r="O935" s="1">
        <v>2.649635</v>
      </c>
      <c r="P935" s="1">
        <v>16.14</v>
      </c>
      <c r="Q935" s="3">
        <v>3.77</v>
      </c>
      <c r="R935" s="1">
        <v>0.61950000000000005</v>
      </c>
      <c r="S935" s="1">
        <v>50.646099999999997</v>
      </c>
      <c r="T935" s="1">
        <v>1.1719999999999999</v>
      </c>
    </row>
    <row r="936" spans="1:20">
      <c r="A936" s="1" t="s">
        <v>5830</v>
      </c>
      <c r="B936" s="1" t="s">
        <v>5831</v>
      </c>
      <c r="C936" s="1" t="s">
        <v>22</v>
      </c>
      <c r="D936" s="1" t="s">
        <v>5832</v>
      </c>
      <c r="E936" s="1" t="s">
        <v>5833</v>
      </c>
      <c r="F936" s="1" t="s">
        <v>1543</v>
      </c>
      <c r="G936" s="1" t="s">
        <v>35</v>
      </c>
      <c r="H936" s="1" t="s">
        <v>27</v>
      </c>
      <c r="I936" s="1">
        <v>12</v>
      </c>
      <c r="J936" s="1">
        <v>15</v>
      </c>
      <c r="K936" s="1" t="s">
        <v>5834</v>
      </c>
      <c r="L936" s="1">
        <v>2022</v>
      </c>
      <c r="M936" s="1">
        <v>10</v>
      </c>
      <c r="N936" s="1" t="s">
        <v>5835</v>
      </c>
      <c r="O936" s="1">
        <v>6.3193799999999998</v>
      </c>
      <c r="P936" s="1">
        <v>6.86</v>
      </c>
      <c r="Q936" s="3">
        <v>1.58</v>
      </c>
      <c r="R936" s="1">
        <v>1.4569000000000001</v>
      </c>
      <c r="S936" s="1">
        <v>79.741100000000003</v>
      </c>
      <c r="T936" s="1">
        <v>5</v>
      </c>
    </row>
    <row r="937" spans="1:20">
      <c r="A937" s="1" t="s">
        <v>5836</v>
      </c>
      <c r="B937" s="1" t="s">
        <v>5837</v>
      </c>
      <c r="C937" s="1" t="s">
        <v>22</v>
      </c>
      <c r="D937" s="1" t="s">
        <v>5838</v>
      </c>
      <c r="E937" s="1" t="s">
        <v>5839</v>
      </c>
      <c r="F937" s="1" t="s">
        <v>5840</v>
      </c>
      <c r="G937" s="1" t="s">
        <v>35</v>
      </c>
      <c r="H937" s="1" t="s">
        <v>27</v>
      </c>
      <c r="I937" s="1">
        <v>68</v>
      </c>
      <c r="J937" s="1">
        <v>3</v>
      </c>
      <c r="K937" s="1" t="s">
        <v>5841</v>
      </c>
      <c r="L937" s="1">
        <v>2019</v>
      </c>
      <c r="M937" s="1">
        <v>10</v>
      </c>
      <c r="N937" s="1" t="s">
        <v>5842</v>
      </c>
      <c r="O937" s="1">
        <v>11.390909000000001</v>
      </c>
      <c r="P937" s="1">
        <v>19.63</v>
      </c>
      <c r="Q937" s="3">
        <v>0.88</v>
      </c>
      <c r="R937" s="1">
        <v>0.50949999999999995</v>
      </c>
      <c r="S937" s="1">
        <v>43.380400000000002</v>
      </c>
      <c r="T937" s="1">
        <v>2.5739999999999998</v>
      </c>
    </row>
    <row r="938" spans="1:20">
      <c r="A938" s="1" t="s">
        <v>5843</v>
      </c>
      <c r="B938" s="1" t="s">
        <v>5844</v>
      </c>
      <c r="C938" s="1" t="s">
        <v>22</v>
      </c>
      <c r="D938" s="1" t="s">
        <v>5845</v>
      </c>
      <c r="E938" s="1" t="s">
        <v>5846</v>
      </c>
      <c r="F938" s="1" t="s">
        <v>3200</v>
      </c>
      <c r="G938" s="1" t="s">
        <v>26</v>
      </c>
      <c r="H938" s="1" t="s">
        <v>27</v>
      </c>
      <c r="I938" s="1">
        <v>118</v>
      </c>
      <c r="J938" s="1" t="s">
        <v>22</v>
      </c>
      <c r="K938" s="1" t="s">
        <v>22</v>
      </c>
      <c r="L938" s="1">
        <v>2020</v>
      </c>
      <c r="M938" s="1">
        <v>10</v>
      </c>
      <c r="N938" s="1" t="s">
        <v>5847</v>
      </c>
      <c r="O938" s="1">
        <v>12.909375000000001</v>
      </c>
      <c r="P938" s="1">
        <v>15.93</v>
      </c>
      <c r="Q938" s="3">
        <v>0.77</v>
      </c>
      <c r="R938" s="1">
        <v>0.62770000000000004</v>
      </c>
      <c r="S938" s="1">
        <v>53.401200000000003</v>
      </c>
      <c r="T938" s="1">
        <v>3.1139999999999999</v>
      </c>
    </row>
    <row r="939" spans="1:20">
      <c r="A939" s="1" t="s">
        <v>5848</v>
      </c>
      <c r="B939" s="1" t="s">
        <v>5849</v>
      </c>
      <c r="C939" s="1" t="s">
        <v>22</v>
      </c>
      <c r="D939" s="1" t="s">
        <v>5850</v>
      </c>
      <c r="E939" s="1" t="s">
        <v>5851</v>
      </c>
      <c r="F939" s="1" t="s">
        <v>1580</v>
      </c>
      <c r="G939" s="1" t="s">
        <v>89</v>
      </c>
      <c r="H939" s="1" t="s">
        <v>27</v>
      </c>
      <c r="I939" s="1">
        <v>35</v>
      </c>
      <c r="J939" s="1" t="s">
        <v>22</v>
      </c>
      <c r="K939" s="1" t="s">
        <v>5852</v>
      </c>
      <c r="L939" s="1">
        <v>2014</v>
      </c>
      <c r="M939" s="1">
        <v>10</v>
      </c>
      <c r="N939" s="1" t="s">
        <v>5853</v>
      </c>
      <c r="O939" s="1">
        <v>25.016853999999999</v>
      </c>
      <c r="P939" s="1">
        <v>36.61</v>
      </c>
      <c r="Q939" s="3">
        <v>0.4</v>
      </c>
      <c r="R939" s="1">
        <v>0.2732</v>
      </c>
      <c r="S939" s="1">
        <v>34.162500000000001</v>
      </c>
      <c r="T939" s="1">
        <v>2.2400000000000002</v>
      </c>
    </row>
    <row r="940" spans="1:20">
      <c r="A940" s="1" t="s">
        <v>5854</v>
      </c>
      <c r="B940" s="1" t="s">
        <v>5855</v>
      </c>
      <c r="C940" s="1" t="s">
        <v>22</v>
      </c>
      <c r="D940" s="1" t="s">
        <v>5856</v>
      </c>
      <c r="E940" s="1" t="s">
        <v>5857</v>
      </c>
      <c r="F940" s="1" t="s">
        <v>3893</v>
      </c>
      <c r="G940" s="1" t="s">
        <v>89</v>
      </c>
      <c r="H940" s="1" t="s">
        <v>27</v>
      </c>
      <c r="I940" s="1">
        <v>276</v>
      </c>
      <c r="J940" s="1" t="s">
        <v>22</v>
      </c>
      <c r="K940" s="1" t="s">
        <v>5858</v>
      </c>
      <c r="L940" s="1">
        <v>2019</v>
      </c>
      <c r="M940" s="1">
        <v>10</v>
      </c>
      <c r="N940" s="1" t="s">
        <v>5859</v>
      </c>
      <c r="O940" s="1">
        <v>23.728414000000001</v>
      </c>
      <c r="P940" s="1">
        <v>25.14</v>
      </c>
      <c r="Q940" s="3">
        <v>0.42</v>
      </c>
      <c r="R940" s="1">
        <v>0.3977</v>
      </c>
      <c r="S940" s="1">
        <v>38.994599999999998</v>
      </c>
      <c r="T940" s="1">
        <v>4.5510000000000002</v>
      </c>
    </row>
    <row r="941" spans="1:20">
      <c r="A941" s="1" t="s">
        <v>5860</v>
      </c>
      <c r="B941" s="1" t="s">
        <v>5861</v>
      </c>
      <c r="C941" s="1" t="s">
        <v>22</v>
      </c>
      <c r="D941" s="1" t="s">
        <v>5862</v>
      </c>
      <c r="E941" s="1" t="s">
        <v>5863</v>
      </c>
      <c r="F941" s="1" t="s">
        <v>932</v>
      </c>
      <c r="G941" s="1" t="s">
        <v>49</v>
      </c>
      <c r="H941" s="1" t="s">
        <v>27</v>
      </c>
      <c r="I941" s="1">
        <v>11</v>
      </c>
      <c r="J941" s="1">
        <v>3</v>
      </c>
      <c r="K941" s="1" t="s">
        <v>5864</v>
      </c>
      <c r="L941" s="1">
        <v>2017</v>
      </c>
      <c r="M941" s="1">
        <v>10</v>
      </c>
      <c r="N941" s="1" t="s">
        <v>5865</v>
      </c>
      <c r="O941" s="1">
        <v>26.30855</v>
      </c>
      <c r="P941" s="1">
        <v>24.11</v>
      </c>
      <c r="Q941" s="3">
        <v>0.38</v>
      </c>
      <c r="R941" s="1">
        <v>0.41470000000000001</v>
      </c>
      <c r="S941" s="1">
        <v>51.450699999999998</v>
      </c>
      <c r="T941" s="1">
        <v>4.3369999999999997</v>
      </c>
    </row>
    <row r="942" spans="1:20">
      <c r="A942" s="1" t="s">
        <v>5866</v>
      </c>
      <c r="B942" s="1" t="s">
        <v>5867</v>
      </c>
      <c r="C942" s="1" t="s">
        <v>5868</v>
      </c>
      <c r="D942" s="1" t="s">
        <v>5869</v>
      </c>
      <c r="E942" s="1" t="s">
        <v>5870</v>
      </c>
      <c r="F942" s="1" t="s">
        <v>5871</v>
      </c>
      <c r="G942" s="1" t="s">
        <v>35</v>
      </c>
      <c r="H942" s="1" t="s">
        <v>106</v>
      </c>
      <c r="I942" s="1">
        <v>20</v>
      </c>
      <c r="J942" s="1">
        <v>20</v>
      </c>
      <c r="K942" s="1" t="s">
        <v>5872</v>
      </c>
      <c r="L942" s="1">
        <v>2022</v>
      </c>
      <c r="M942" s="1">
        <v>10</v>
      </c>
      <c r="N942" s="1" t="s">
        <v>5873</v>
      </c>
      <c r="O942" s="1">
        <v>11.576923000000001</v>
      </c>
      <c r="P942" s="1">
        <v>16.329999999999998</v>
      </c>
      <c r="Q942" s="3">
        <v>0.86</v>
      </c>
      <c r="R942" s="1">
        <v>0.61250000000000004</v>
      </c>
      <c r="S942" s="1">
        <v>51.154000000000003</v>
      </c>
      <c r="T942" s="1">
        <v>3.2</v>
      </c>
    </row>
    <row r="943" spans="1:20">
      <c r="A943" s="1" t="s">
        <v>5874</v>
      </c>
      <c r="B943" s="1" t="s">
        <v>5875</v>
      </c>
      <c r="C943" s="1" t="s">
        <v>5876</v>
      </c>
      <c r="D943" s="1" t="s">
        <v>5877</v>
      </c>
      <c r="E943" s="1" t="s">
        <v>5878</v>
      </c>
      <c r="F943" s="1" t="s">
        <v>720</v>
      </c>
      <c r="G943" s="1" t="s">
        <v>35</v>
      </c>
      <c r="H943" s="1" t="s">
        <v>27</v>
      </c>
      <c r="I943" s="1">
        <v>22</v>
      </c>
      <c r="J943" s="1">
        <v>7</v>
      </c>
      <c r="K943" s="1" t="s">
        <v>22</v>
      </c>
      <c r="L943" s="1">
        <v>2022</v>
      </c>
      <c r="M943" s="1">
        <v>10</v>
      </c>
      <c r="N943" s="1" t="s">
        <v>5879</v>
      </c>
      <c r="O943" s="1">
        <v>4.5701289999999997</v>
      </c>
      <c r="P943" s="1">
        <v>6.86</v>
      </c>
      <c r="Q943" s="3">
        <v>2.19</v>
      </c>
      <c r="R943" s="1">
        <v>1.4569000000000001</v>
      </c>
      <c r="S943" s="1">
        <v>79.741100000000003</v>
      </c>
      <c r="T943" s="1">
        <v>3.9</v>
      </c>
    </row>
    <row r="944" spans="1:20">
      <c r="A944" s="1" t="s">
        <v>5880</v>
      </c>
      <c r="B944" s="1" t="s">
        <v>5881</v>
      </c>
      <c r="C944" s="1" t="s">
        <v>22</v>
      </c>
      <c r="D944" s="1" t="s">
        <v>5882</v>
      </c>
      <c r="E944" s="1" t="s">
        <v>5883</v>
      </c>
      <c r="F944" s="1" t="s">
        <v>1587</v>
      </c>
      <c r="G944" s="1" t="s">
        <v>35</v>
      </c>
      <c r="H944" s="1" t="s">
        <v>27</v>
      </c>
      <c r="I944" s="1">
        <v>33</v>
      </c>
      <c r="J944" s="1">
        <v>5</v>
      </c>
      <c r="K944" s="1" t="s">
        <v>5884</v>
      </c>
      <c r="L944" s="1">
        <v>2022</v>
      </c>
      <c r="M944" s="1">
        <v>10</v>
      </c>
      <c r="N944" s="1" t="s">
        <v>5885</v>
      </c>
      <c r="O944" s="1">
        <v>16.150527</v>
      </c>
      <c r="P944" s="1">
        <v>6.86</v>
      </c>
      <c r="Q944" s="3">
        <v>0.62</v>
      </c>
      <c r="R944" s="1">
        <v>1.4569000000000001</v>
      </c>
      <c r="S944" s="1">
        <v>79.741100000000003</v>
      </c>
      <c r="T944" s="1">
        <v>9.1</v>
      </c>
    </row>
    <row r="945" spans="1:20">
      <c r="A945" s="1" t="s">
        <v>5886</v>
      </c>
      <c r="B945" s="1" t="s">
        <v>5887</v>
      </c>
      <c r="C945" s="1" t="s">
        <v>22</v>
      </c>
      <c r="D945" s="1" t="s">
        <v>5888</v>
      </c>
      <c r="E945" s="1" t="s">
        <v>5889</v>
      </c>
      <c r="F945" s="1" t="s">
        <v>2486</v>
      </c>
      <c r="G945" s="1" t="s">
        <v>89</v>
      </c>
      <c r="H945" s="1" t="s">
        <v>27</v>
      </c>
      <c r="I945" s="1">
        <v>28</v>
      </c>
      <c r="J945" s="1">
        <v>22</v>
      </c>
      <c r="K945" s="1" t="s">
        <v>5890</v>
      </c>
      <c r="L945" s="1">
        <v>2017</v>
      </c>
      <c r="M945" s="1">
        <v>10</v>
      </c>
      <c r="N945" s="1" t="s">
        <v>5891</v>
      </c>
      <c r="O945" s="1">
        <v>12.563198999999999</v>
      </c>
      <c r="P945" s="1">
        <v>32.21</v>
      </c>
      <c r="Q945" s="3">
        <v>0.8</v>
      </c>
      <c r="R945" s="1">
        <v>0.3105</v>
      </c>
      <c r="S945" s="1">
        <v>34.638599999999997</v>
      </c>
      <c r="T945" s="1">
        <v>2.3239999999999998</v>
      </c>
    </row>
    <row r="946" spans="1:20">
      <c r="A946" s="1" t="s">
        <v>5892</v>
      </c>
      <c r="B946" s="1" t="s">
        <v>5893</v>
      </c>
      <c r="C946" s="1" t="s">
        <v>5894</v>
      </c>
      <c r="D946" s="1" t="s">
        <v>5895</v>
      </c>
      <c r="E946" s="1" t="s">
        <v>5896</v>
      </c>
      <c r="F946" s="1" t="s">
        <v>5897</v>
      </c>
      <c r="G946" s="1" t="s">
        <v>35</v>
      </c>
      <c r="H946" s="1" t="s">
        <v>27</v>
      </c>
      <c r="I946" s="1">
        <v>19</v>
      </c>
      <c r="J946" s="1">
        <v>21</v>
      </c>
      <c r="K946" s="1" t="s">
        <v>5898</v>
      </c>
      <c r="L946" s="1">
        <v>2017</v>
      </c>
      <c r="M946" s="1">
        <v>10</v>
      </c>
      <c r="N946" s="1" t="s">
        <v>5899</v>
      </c>
      <c r="O946" s="1">
        <v>34.697757000000003</v>
      </c>
      <c r="P946" s="1">
        <v>24.63</v>
      </c>
      <c r="Q946" s="3">
        <v>0.28999999999999998</v>
      </c>
      <c r="R946" s="1">
        <v>0.40610000000000002</v>
      </c>
      <c r="S946" s="1">
        <v>37.622700000000002</v>
      </c>
      <c r="T946" s="1">
        <v>6.492</v>
      </c>
    </row>
    <row r="947" spans="1:20">
      <c r="A947" s="1" t="s">
        <v>5900</v>
      </c>
      <c r="B947" s="1" t="s">
        <v>5901</v>
      </c>
      <c r="C947" s="1" t="s">
        <v>22</v>
      </c>
      <c r="D947" s="1" t="s">
        <v>5902</v>
      </c>
      <c r="E947" s="1" t="s">
        <v>5903</v>
      </c>
      <c r="F947" s="1" t="s">
        <v>1253</v>
      </c>
      <c r="G947" s="1" t="s">
        <v>35</v>
      </c>
      <c r="H947" s="1" t="s">
        <v>27</v>
      </c>
      <c r="I947" s="1">
        <v>626</v>
      </c>
      <c r="J947" s="1" t="s">
        <v>22</v>
      </c>
      <c r="K947" s="1" t="s">
        <v>22</v>
      </c>
      <c r="L947" s="1">
        <v>2021</v>
      </c>
      <c r="M947" s="1">
        <v>10</v>
      </c>
      <c r="N947" s="1" t="s">
        <v>5904</v>
      </c>
      <c r="O947" s="1">
        <v>13.590809999999999</v>
      </c>
      <c r="P947" s="1">
        <v>11.69</v>
      </c>
      <c r="Q947" s="3">
        <v>0.74</v>
      </c>
      <c r="R947" s="1">
        <v>0.85509999999999997</v>
      </c>
      <c r="S947" s="1">
        <v>62.790500000000002</v>
      </c>
      <c r="T947" s="1">
        <v>5.5179999999999998</v>
      </c>
    </row>
    <row r="948" spans="1:20">
      <c r="A948" s="1" t="s">
        <v>5905</v>
      </c>
      <c r="B948" s="1" t="s">
        <v>5906</v>
      </c>
      <c r="C948" s="1" t="s">
        <v>22</v>
      </c>
      <c r="D948" s="1" t="s">
        <v>5907</v>
      </c>
      <c r="E948" s="1" t="s">
        <v>5908</v>
      </c>
      <c r="F948" s="1" t="s">
        <v>5909</v>
      </c>
      <c r="G948" s="1" t="s">
        <v>35</v>
      </c>
      <c r="H948" s="1" t="s">
        <v>27</v>
      </c>
      <c r="I948" s="1">
        <v>7</v>
      </c>
      <c r="J948" s="1">
        <v>24</v>
      </c>
      <c r="K948" s="1" t="s">
        <v>5910</v>
      </c>
      <c r="L948" s="1">
        <v>2020</v>
      </c>
      <c r="M948" s="1">
        <v>10</v>
      </c>
      <c r="N948" s="1" t="s">
        <v>5911</v>
      </c>
      <c r="O948" s="1">
        <v>12.988235</v>
      </c>
      <c r="P948" s="1">
        <v>16.14</v>
      </c>
      <c r="Q948" s="3">
        <v>0.77</v>
      </c>
      <c r="R948" s="1">
        <v>0.61950000000000005</v>
      </c>
      <c r="S948" s="1">
        <v>50.646099999999997</v>
      </c>
      <c r="T948" s="1">
        <v>4.59</v>
      </c>
    </row>
    <row r="949" spans="1:20">
      <c r="A949" s="1" t="s">
        <v>5912</v>
      </c>
      <c r="B949" s="1" t="s">
        <v>5913</v>
      </c>
      <c r="C949" s="1" t="s">
        <v>5914</v>
      </c>
      <c r="D949" s="1" t="s">
        <v>5915</v>
      </c>
      <c r="E949" s="1" t="s">
        <v>5916</v>
      </c>
      <c r="F949" s="1" t="s">
        <v>202</v>
      </c>
      <c r="G949" s="1" t="s">
        <v>35</v>
      </c>
      <c r="H949" s="1" t="s">
        <v>27</v>
      </c>
      <c r="I949" s="1">
        <v>11</v>
      </c>
      <c r="J949" s="1">
        <v>50</v>
      </c>
      <c r="K949" s="1" t="s">
        <v>5917</v>
      </c>
      <c r="L949" s="1">
        <v>2021</v>
      </c>
      <c r="M949" s="1">
        <v>10</v>
      </c>
      <c r="N949" s="1" t="s">
        <v>5918</v>
      </c>
      <c r="O949" s="1">
        <v>8.5397499999999997</v>
      </c>
      <c r="P949" s="1">
        <v>11.69</v>
      </c>
      <c r="Q949" s="3">
        <v>1.17</v>
      </c>
      <c r="R949" s="1">
        <v>0.85509999999999997</v>
      </c>
      <c r="S949" s="1">
        <v>62.790500000000002</v>
      </c>
      <c r="T949" s="1">
        <v>4.0359999999999996</v>
      </c>
    </row>
    <row r="950" spans="1:20">
      <c r="A950" s="1" t="s">
        <v>5919</v>
      </c>
      <c r="B950" s="1" t="s">
        <v>5920</v>
      </c>
      <c r="C950" s="1" t="s">
        <v>22</v>
      </c>
      <c r="D950" s="1" t="s">
        <v>5921</v>
      </c>
      <c r="E950" s="1" t="s">
        <v>5922</v>
      </c>
      <c r="F950" s="1" t="s">
        <v>1056</v>
      </c>
      <c r="G950" s="1" t="s">
        <v>89</v>
      </c>
      <c r="H950" s="1" t="s">
        <v>27</v>
      </c>
      <c r="I950" s="1">
        <v>793</v>
      </c>
      <c r="J950" s="1" t="s">
        <v>22</v>
      </c>
      <c r="K950" s="1" t="s">
        <v>5923</v>
      </c>
      <c r="L950" s="1">
        <v>2019</v>
      </c>
      <c r="M950" s="1">
        <v>10</v>
      </c>
      <c r="N950" s="1" t="s">
        <v>5924</v>
      </c>
      <c r="O950" s="1">
        <v>24.353248000000001</v>
      </c>
      <c r="P950" s="1">
        <v>25.14</v>
      </c>
      <c r="Q950" s="3">
        <v>0.41</v>
      </c>
      <c r="R950" s="1">
        <v>0.3977</v>
      </c>
      <c r="S950" s="1">
        <v>38.994599999999998</v>
      </c>
      <c r="T950" s="1">
        <v>4.6500000000000004</v>
      </c>
    </row>
    <row r="951" spans="1:20">
      <c r="A951" s="1" t="s">
        <v>5925</v>
      </c>
      <c r="B951" s="1" t="s">
        <v>5926</v>
      </c>
      <c r="C951" s="1" t="s">
        <v>22</v>
      </c>
      <c r="D951" s="1" t="s">
        <v>5927</v>
      </c>
      <c r="E951" s="1" t="s">
        <v>5928</v>
      </c>
      <c r="F951" s="1" t="s">
        <v>1247</v>
      </c>
      <c r="G951" s="1" t="s">
        <v>35</v>
      </c>
      <c r="H951" s="1" t="s">
        <v>27</v>
      </c>
      <c r="I951" s="1">
        <v>208</v>
      </c>
      <c r="J951" s="1" t="s">
        <v>22</v>
      </c>
      <c r="K951" s="1" t="s">
        <v>22</v>
      </c>
      <c r="L951" s="1">
        <v>2022</v>
      </c>
      <c r="M951" s="1">
        <v>10</v>
      </c>
      <c r="N951" s="1" t="s">
        <v>5929</v>
      </c>
      <c r="O951" s="1">
        <v>6.2479719999999999</v>
      </c>
      <c r="P951" s="1">
        <v>6.86</v>
      </c>
      <c r="Q951" s="3">
        <v>1.6</v>
      </c>
      <c r="R951" s="1">
        <v>1.4569000000000001</v>
      </c>
      <c r="S951" s="1">
        <v>79.741100000000003</v>
      </c>
      <c r="T951" s="1">
        <v>4.5</v>
      </c>
    </row>
    <row r="952" spans="1:20">
      <c r="A952" s="1" t="s">
        <v>5930</v>
      </c>
      <c r="B952" s="1" t="s">
        <v>5931</v>
      </c>
      <c r="C952" s="1" t="s">
        <v>22</v>
      </c>
      <c r="D952" s="1" t="s">
        <v>5932</v>
      </c>
      <c r="E952" s="1" t="s">
        <v>5933</v>
      </c>
      <c r="F952" s="1" t="s">
        <v>5934</v>
      </c>
      <c r="G952" s="1" t="s">
        <v>1401</v>
      </c>
      <c r="H952" s="1" t="s">
        <v>27</v>
      </c>
      <c r="I952" s="1">
        <v>12</v>
      </c>
      <c r="J952" s="1">
        <v>7</v>
      </c>
      <c r="K952" s="1" t="s">
        <v>22</v>
      </c>
      <c r="L952" s="1">
        <v>2020</v>
      </c>
      <c r="M952" s="1">
        <v>10</v>
      </c>
      <c r="N952" s="1" t="s">
        <v>5935</v>
      </c>
      <c r="O952" s="1">
        <v>18.135176000000001</v>
      </c>
      <c r="P952" s="1">
        <v>14.38</v>
      </c>
      <c r="Q952" s="3">
        <v>0.55000000000000004</v>
      </c>
      <c r="R952" s="1">
        <v>0.69530000000000003</v>
      </c>
      <c r="S952" s="1">
        <v>53.488399999999999</v>
      </c>
      <c r="T952" s="1">
        <v>4.8479999999999999</v>
      </c>
    </row>
    <row r="953" spans="1:20">
      <c r="A953" s="1" t="s">
        <v>5936</v>
      </c>
      <c r="B953" s="1" t="s">
        <v>5937</v>
      </c>
      <c r="C953" s="1" t="s">
        <v>22</v>
      </c>
      <c r="D953" s="1" t="s">
        <v>5938</v>
      </c>
      <c r="E953" s="1" t="s">
        <v>5939</v>
      </c>
      <c r="F953" s="1" t="s">
        <v>684</v>
      </c>
      <c r="G953" s="1" t="s">
        <v>49</v>
      </c>
      <c r="H953" s="1" t="s">
        <v>27</v>
      </c>
      <c r="I953" s="1">
        <v>22</v>
      </c>
      <c r="J953" s="1" t="s">
        <v>22</v>
      </c>
      <c r="K953" s="1" t="s">
        <v>5940</v>
      </c>
      <c r="L953" s="1">
        <v>2019</v>
      </c>
      <c r="M953" s="1">
        <v>10</v>
      </c>
      <c r="N953" s="1" t="s">
        <v>5941</v>
      </c>
      <c r="O953" s="1">
        <v>7.6385370000000004</v>
      </c>
      <c r="P953" s="1">
        <v>18.86</v>
      </c>
      <c r="Q953" s="3">
        <v>1.31</v>
      </c>
      <c r="R953" s="1">
        <v>0.53010000000000002</v>
      </c>
      <c r="S953" s="1">
        <v>55.429900000000004</v>
      </c>
      <c r="T953" s="1">
        <v>3.4580000000000002</v>
      </c>
    </row>
    <row r="954" spans="1:20">
      <c r="A954" s="1" t="s">
        <v>5942</v>
      </c>
      <c r="B954" s="1" t="s">
        <v>5943</v>
      </c>
      <c r="C954" s="1" t="s">
        <v>5944</v>
      </c>
      <c r="D954" s="1" t="s">
        <v>5945</v>
      </c>
      <c r="E954" s="1" t="s">
        <v>5946</v>
      </c>
      <c r="F954" s="1" t="s">
        <v>2411</v>
      </c>
      <c r="G954" s="1" t="s">
        <v>105</v>
      </c>
      <c r="H954" s="1" t="s">
        <v>27</v>
      </c>
      <c r="I954" s="1">
        <v>57</v>
      </c>
      <c r="J954" s="1">
        <v>24</v>
      </c>
      <c r="K954" s="1" t="s">
        <v>5947</v>
      </c>
      <c r="L954" s="1">
        <v>2023</v>
      </c>
      <c r="M954" s="1">
        <v>10</v>
      </c>
      <c r="N954" s="1" t="s">
        <v>5948</v>
      </c>
      <c r="O954" s="1">
        <v>4.7184270000000001</v>
      </c>
      <c r="P954" s="1">
        <v>2.33</v>
      </c>
      <c r="Q954" s="3">
        <v>2.12</v>
      </c>
      <c r="R954" s="1">
        <v>4.2887000000000004</v>
      </c>
      <c r="S954" s="1">
        <v>95.948400000000007</v>
      </c>
      <c r="T954" s="1">
        <v>10.8</v>
      </c>
    </row>
    <row r="955" spans="1:20">
      <c r="A955" s="1" t="s">
        <v>5949</v>
      </c>
      <c r="B955" s="1" t="s">
        <v>5950</v>
      </c>
      <c r="C955" s="1" t="s">
        <v>5951</v>
      </c>
      <c r="D955" s="1" t="s">
        <v>5952</v>
      </c>
      <c r="E955" s="1" t="s">
        <v>5953</v>
      </c>
      <c r="F955" s="1" t="s">
        <v>263</v>
      </c>
      <c r="G955" s="1" t="s">
        <v>26</v>
      </c>
      <c r="H955" s="1" t="s">
        <v>27</v>
      </c>
      <c r="I955" s="1">
        <v>436</v>
      </c>
      <c r="J955" s="1" t="s">
        <v>22</v>
      </c>
      <c r="K955" s="1" t="s">
        <v>22</v>
      </c>
      <c r="L955" s="1">
        <v>2022</v>
      </c>
      <c r="M955" s="1">
        <v>10</v>
      </c>
      <c r="N955" s="1" t="s">
        <v>5954</v>
      </c>
      <c r="O955" s="1">
        <v>16.186626</v>
      </c>
      <c r="P955" s="1">
        <v>6.87</v>
      </c>
      <c r="Q955" s="3">
        <v>0.62</v>
      </c>
      <c r="R955" s="1">
        <v>1.4562999999999999</v>
      </c>
      <c r="S955" s="1">
        <v>78.860100000000003</v>
      </c>
      <c r="T955" s="1">
        <v>13.6</v>
      </c>
    </row>
    <row r="956" spans="1:20">
      <c r="A956" s="1" t="s">
        <v>5955</v>
      </c>
      <c r="B956" s="1" t="s">
        <v>5956</v>
      </c>
      <c r="C956" s="1" t="s">
        <v>22</v>
      </c>
      <c r="D956" s="1" t="s">
        <v>5957</v>
      </c>
      <c r="E956" s="1" t="s">
        <v>5958</v>
      </c>
      <c r="F956" s="1" t="s">
        <v>4173</v>
      </c>
      <c r="G956" s="1" t="s">
        <v>1401</v>
      </c>
      <c r="H956" s="1" t="s">
        <v>27</v>
      </c>
      <c r="I956" s="1">
        <v>11</v>
      </c>
      <c r="J956" s="1">
        <v>8</v>
      </c>
      <c r="K956" s="1" t="s">
        <v>22</v>
      </c>
      <c r="L956" s="1">
        <v>2021</v>
      </c>
      <c r="M956" s="1">
        <v>10</v>
      </c>
      <c r="N956" s="1" t="s">
        <v>5959</v>
      </c>
      <c r="O956" s="1">
        <v>5.2315310000000004</v>
      </c>
      <c r="P956" s="1">
        <v>9.69</v>
      </c>
      <c r="Q956" s="3">
        <v>1.91</v>
      </c>
      <c r="R956" s="1">
        <v>1.0323</v>
      </c>
      <c r="S956" s="1">
        <v>67.994299999999996</v>
      </c>
      <c r="T956" s="1">
        <v>2.8180000000000001</v>
      </c>
    </row>
    <row r="957" spans="1:20">
      <c r="A957" s="1" t="s">
        <v>5960</v>
      </c>
      <c r="B957" s="1" t="s">
        <v>5961</v>
      </c>
      <c r="C957" s="1" t="s">
        <v>5962</v>
      </c>
      <c r="D957" s="1" t="s">
        <v>5963</v>
      </c>
      <c r="E957" s="1" t="s">
        <v>5964</v>
      </c>
      <c r="F957" s="1" t="s">
        <v>263</v>
      </c>
      <c r="G957" s="1" t="s">
        <v>26</v>
      </c>
      <c r="H957" s="1" t="s">
        <v>27</v>
      </c>
      <c r="I957" s="1">
        <v>424</v>
      </c>
      <c r="J957" s="1" t="s">
        <v>22</v>
      </c>
      <c r="K957" s="1" t="s">
        <v>22</v>
      </c>
      <c r="L957" s="1">
        <v>2021</v>
      </c>
      <c r="M957" s="1">
        <v>10</v>
      </c>
      <c r="N957" s="1" t="s">
        <v>5965</v>
      </c>
      <c r="O957" s="1">
        <v>32.923639999999999</v>
      </c>
      <c r="P957" s="1">
        <v>12</v>
      </c>
      <c r="Q957" s="3">
        <v>0.3</v>
      </c>
      <c r="R957" s="1">
        <v>0.83330000000000004</v>
      </c>
      <c r="S957" s="1">
        <v>62.384300000000003</v>
      </c>
      <c r="T957" s="1">
        <v>14.224</v>
      </c>
    </row>
    <row r="958" spans="1:20">
      <c r="A958" s="1" t="s">
        <v>5966</v>
      </c>
      <c r="B958" s="1" t="s">
        <v>5967</v>
      </c>
      <c r="C958" s="1" t="s">
        <v>22</v>
      </c>
      <c r="D958" s="1" t="s">
        <v>5968</v>
      </c>
      <c r="E958" s="1" t="s">
        <v>5969</v>
      </c>
      <c r="F958" s="1" t="s">
        <v>2442</v>
      </c>
      <c r="G958" s="1" t="s">
        <v>35</v>
      </c>
      <c r="H958" s="1" t="s">
        <v>27</v>
      </c>
      <c r="I958" s="1">
        <v>23</v>
      </c>
      <c r="J958" s="1">
        <v>43</v>
      </c>
      <c r="K958" s="1" t="s">
        <v>5970</v>
      </c>
      <c r="L958" s="1">
        <v>2021</v>
      </c>
      <c r="M958" s="1">
        <v>10</v>
      </c>
      <c r="N958" s="1" t="s">
        <v>5971</v>
      </c>
      <c r="O958" s="1">
        <v>7.3177969999999997</v>
      </c>
      <c r="P958" s="1">
        <v>11.69</v>
      </c>
      <c r="Q958" s="3">
        <v>1.37</v>
      </c>
      <c r="R958" s="1">
        <v>0.85509999999999997</v>
      </c>
      <c r="S958" s="1">
        <v>62.790500000000002</v>
      </c>
      <c r="T958" s="1">
        <v>3.7559999999999998</v>
      </c>
    </row>
    <row r="959" spans="1:20">
      <c r="A959" s="1" t="s">
        <v>5972</v>
      </c>
      <c r="B959" s="1" t="s">
        <v>5973</v>
      </c>
      <c r="C959" s="1" t="s">
        <v>22</v>
      </c>
      <c r="D959" s="1" t="s">
        <v>5974</v>
      </c>
      <c r="E959" s="1" t="s">
        <v>5975</v>
      </c>
      <c r="F959" s="1" t="s">
        <v>5976</v>
      </c>
      <c r="G959" s="1" t="s">
        <v>35</v>
      </c>
      <c r="H959" s="1" t="s">
        <v>106</v>
      </c>
      <c r="I959" s="1">
        <v>39</v>
      </c>
      <c r="J959" s="1">
        <v>3</v>
      </c>
      <c r="K959" s="1" t="s">
        <v>5977</v>
      </c>
      <c r="L959" s="1">
        <v>2021</v>
      </c>
      <c r="M959" s="1">
        <v>10</v>
      </c>
      <c r="N959" s="1" t="s">
        <v>5978</v>
      </c>
      <c r="O959" s="1">
        <v>18.428571000000002</v>
      </c>
      <c r="P959" s="1">
        <v>29.76</v>
      </c>
      <c r="Q959" s="3">
        <v>0.54</v>
      </c>
      <c r="R959" s="1">
        <v>0.33600000000000002</v>
      </c>
      <c r="S959" s="1">
        <v>29.477900000000002</v>
      </c>
      <c r="T959" s="1">
        <v>4.6319999999999997</v>
      </c>
    </row>
    <row r="960" spans="1:20">
      <c r="A960" s="1" t="s">
        <v>5979</v>
      </c>
      <c r="B960" s="1" t="s">
        <v>5980</v>
      </c>
      <c r="C960" s="1" t="s">
        <v>22</v>
      </c>
      <c r="D960" s="1" t="s">
        <v>5981</v>
      </c>
      <c r="E960" s="1" t="s">
        <v>5982</v>
      </c>
      <c r="F960" s="1" t="s">
        <v>1056</v>
      </c>
      <c r="G960" s="1" t="s">
        <v>89</v>
      </c>
      <c r="H960" s="1" t="s">
        <v>27</v>
      </c>
      <c r="I960" s="1">
        <v>840</v>
      </c>
      <c r="J960" s="1" t="s">
        <v>22</v>
      </c>
      <c r="K960" s="1" t="s">
        <v>22</v>
      </c>
      <c r="L960" s="1">
        <v>2020</v>
      </c>
      <c r="M960" s="1">
        <v>10</v>
      </c>
      <c r="N960" s="1" t="s">
        <v>5983</v>
      </c>
      <c r="O960" s="1">
        <v>21.645883000000001</v>
      </c>
      <c r="P960" s="1">
        <v>21.03</v>
      </c>
      <c r="Q960" s="3">
        <v>0.46</v>
      </c>
      <c r="R960" s="1">
        <v>0.47549999999999998</v>
      </c>
      <c r="S960" s="1">
        <v>42.966799999999999</v>
      </c>
      <c r="T960" s="1">
        <v>5.3159999999999998</v>
      </c>
    </row>
    <row r="961" spans="1:20">
      <c r="A961" s="1" t="s">
        <v>5984</v>
      </c>
      <c r="B961" s="1" t="s">
        <v>5985</v>
      </c>
      <c r="C961" s="1" t="s">
        <v>22</v>
      </c>
      <c r="D961" s="1" t="s">
        <v>5986</v>
      </c>
      <c r="E961" s="1" t="s">
        <v>5987</v>
      </c>
      <c r="F961" s="1" t="s">
        <v>25</v>
      </c>
      <c r="G961" s="1" t="s">
        <v>26</v>
      </c>
      <c r="H961" s="1" t="s">
        <v>27</v>
      </c>
      <c r="I961" s="1">
        <v>4</v>
      </c>
      <c r="J961" s="1" t="s">
        <v>22</v>
      </c>
      <c r="K961" s="1" t="s">
        <v>5988</v>
      </c>
      <c r="L961" s="1">
        <v>2016</v>
      </c>
      <c r="M961" s="1">
        <v>10</v>
      </c>
      <c r="N961" s="1" t="s">
        <v>5989</v>
      </c>
      <c r="O961" s="1">
        <v>38.111111000000001</v>
      </c>
      <c r="P961" s="1">
        <v>23.38</v>
      </c>
      <c r="Q961" s="3">
        <v>0.26</v>
      </c>
      <c r="R961" s="1">
        <v>0.42770000000000002</v>
      </c>
      <c r="S961" s="1">
        <v>43.052799999999998</v>
      </c>
      <c r="T961" s="1">
        <v>3.2440000000000002</v>
      </c>
    </row>
    <row r="962" spans="1:20">
      <c r="A962" s="1" t="s">
        <v>5990</v>
      </c>
      <c r="B962" s="1" t="s">
        <v>5991</v>
      </c>
      <c r="C962" s="1" t="s">
        <v>22</v>
      </c>
      <c r="D962" s="1" t="s">
        <v>5992</v>
      </c>
      <c r="E962" s="1" t="s">
        <v>5993</v>
      </c>
      <c r="F962" s="1" t="s">
        <v>3741</v>
      </c>
      <c r="G962" s="1" t="s">
        <v>26</v>
      </c>
      <c r="H962" s="1" t="s">
        <v>27</v>
      </c>
      <c r="I962" s="1">
        <v>105</v>
      </c>
      <c r="J962" s="1" t="s">
        <v>22</v>
      </c>
      <c r="K962" s="1" t="s">
        <v>22</v>
      </c>
      <c r="L962" s="1">
        <v>2020</v>
      </c>
      <c r="M962" s="1">
        <v>10</v>
      </c>
      <c r="N962" s="1" t="s">
        <v>5994</v>
      </c>
      <c r="O962" s="1">
        <v>28.760290999999999</v>
      </c>
      <c r="P962" s="1">
        <v>15.93</v>
      </c>
      <c r="Q962" s="3">
        <v>0.35</v>
      </c>
      <c r="R962" s="1">
        <v>0.62770000000000004</v>
      </c>
      <c r="S962" s="1">
        <v>53.401200000000003</v>
      </c>
      <c r="T962" s="1">
        <v>7.74</v>
      </c>
    </row>
    <row r="963" spans="1:20">
      <c r="A963" s="1" t="s">
        <v>5995</v>
      </c>
      <c r="B963" s="1" t="s">
        <v>5996</v>
      </c>
      <c r="C963" s="1" t="s">
        <v>5997</v>
      </c>
      <c r="D963" s="1" t="s">
        <v>5998</v>
      </c>
      <c r="E963" s="1" t="s">
        <v>5999</v>
      </c>
      <c r="F963" s="1" t="s">
        <v>1285</v>
      </c>
      <c r="G963" s="1" t="s">
        <v>89</v>
      </c>
      <c r="H963" s="1" t="s">
        <v>27</v>
      </c>
      <c r="I963" s="1">
        <v>15</v>
      </c>
      <c r="J963" s="1">
        <v>11</v>
      </c>
      <c r="K963" s="1" t="s">
        <v>6000</v>
      </c>
      <c r="L963" s="1">
        <v>2023</v>
      </c>
      <c r="M963" s="1">
        <v>10</v>
      </c>
      <c r="N963" s="1" t="s">
        <v>6001</v>
      </c>
      <c r="O963" s="1">
        <v>4.5923990000000003</v>
      </c>
      <c r="P963" s="1">
        <v>3.35</v>
      </c>
      <c r="Q963" s="3">
        <v>2.1800000000000002</v>
      </c>
      <c r="R963" s="1">
        <v>2.9817</v>
      </c>
      <c r="S963" s="1">
        <v>92.322400000000002</v>
      </c>
      <c r="T963" s="1">
        <v>8.3000000000000007</v>
      </c>
    </row>
    <row r="964" spans="1:20">
      <c r="A964" s="1" t="s">
        <v>6002</v>
      </c>
      <c r="B964" s="1" t="s">
        <v>6003</v>
      </c>
      <c r="C964" s="1" t="s">
        <v>6004</v>
      </c>
      <c r="D964" s="1" t="s">
        <v>6005</v>
      </c>
      <c r="E964" s="1" t="s">
        <v>6006</v>
      </c>
      <c r="F964" s="1" t="s">
        <v>104</v>
      </c>
      <c r="G964" s="1" t="s">
        <v>105</v>
      </c>
      <c r="H964" s="1" t="s">
        <v>27</v>
      </c>
      <c r="I964" s="1">
        <v>906</v>
      </c>
      <c r="J964" s="1" t="s">
        <v>22</v>
      </c>
      <c r="K964" s="1" t="s">
        <v>22</v>
      </c>
      <c r="L964" s="1">
        <v>2023</v>
      </c>
      <c r="M964" s="1">
        <v>10</v>
      </c>
      <c r="N964" s="1" t="s">
        <v>6007</v>
      </c>
      <c r="O964" s="1">
        <v>3.387642</v>
      </c>
      <c r="P964" s="1">
        <v>2.33</v>
      </c>
      <c r="Q964" s="3">
        <v>2.95</v>
      </c>
      <c r="R964" s="1">
        <v>4.2887000000000004</v>
      </c>
      <c r="S964" s="1">
        <v>95.948400000000007</v>
      </c>
      <c r="T964" s="1">
        <v>8.1999999999999993</v>
      </c>
    </row>
    <row r="965" spans="1:20">
      <c r="A965" s="1" t="s">
        <v>6008</v>
      </c>
      <c r="B965" s="1" t="s">
        <v>6009</v>
      </c>
      <c r="C965" s="1" t="s">
        <v>22</v>
      </c>
      <c r="D965" s="1" t="s">
        <v>6010</v>
      </c>
      <c r="E965" s="1" t="s">
        <v>6011</v>
      </c>
      <c r="F965" s="1" t="s">
        <v>3297</v>
      </c>
      <c r="G965" s="1" t="s">
        <v>26</v>
      </c>
      <c r="H965" s="1" t="s">
        <v>27</v>
      </c>
      <c r="I965" s="1">
        <v>154</v>
      </c>
      <c r="J965" s="1" t="s">
        <v>22</v>
      </c>
      <c r="K965" s="1" t="s">
        <v>22</v>
      </c>
      <c r="L965" s="1">
        <v>2020</v>
      </c>
      <c r="M965" s="1">
        <v>10</v>
      </c>
      <c r="N965" s="1" t="s">
        <v>6012</v>
      </c>
      <c r="O965" s="1">
        <v>21.802744000000001</v>
      </c>
      <c r="P965" s="1">
        <v>15.93</v>
      </c>
      <c r="Q965" s="3">
        <v>0.46</v>
      </c>
      <c r="R965" s="1">
        <v>0.62770000000000004</v>
      </c>
      <c r="S965" s="1">
        <v>53.401200000000003</v>
      </c>
      <c r="T965" s="1">
        <v>4.4420000000000002</v>
      </c>
    </row>
    <row r="966" spans="1:20">
      <c r="A966" s="1" t="s">
        <v>6013</v>
      </c>
      <c r="B966" s="1" t="s">
        <v>6014</v>
      </c>
      <c r="C966" s="1" t="s">
        <v>22</v>
      </c>
      <c r="D966" s="1" t="s">
        <v>6015</v>
      </c>
      <c r="E966" s="1" t="s">
        <v>6016</v>
      </c>
      <c r="F966" s="1" t="s">
        <v>5230</v>
      </c>
      <c r="G966" s="1" t="s">
        <v>89</v>
      </c>
      <c r="H966" s="1" t="s">
        <v>27</v>
      </c>
      <c r="I966" s="1">
        <v>253</v>
      </c>
      <c r="J966" s="1" t="s">
        <v>22</v>
      </c>
      <c r="K966" s="1" t="s">
        <v>22</v>
      </c>
      <c r="L966" s="1">
        <v>2020</v>
      </c>
      <c r="M966" s="1">
        <v>10</v>
      </c>
      <c r="N966" s="1" t="s">
        <v>6017</v>
      </c>
      <c r="O966" s="1">
        <v>17.530452</v>
      </c>
      <c r="P966" s="1">
        <v>21.03</v>
      </c>
      <c r="Q966" s="3">
        <v>0.56999999999999995</v>
      </c>
      <c r="R966" s="1">
        <v>0.47549999999999998</v>
      </c>
      <c r="S966" s="1">
        <v>42.966799999999999</v>
      </c>
      <c r="T966" s="1">
        <v>4.0940000000000003</v>
      </c>
    </row>
    <row r="967" spans="1:20">
      <c r="A967" s="1" t="s">
        <v>6018</v>
      </c>
      <c r="B967" s="1" t="s">
        <v>6019</v>
      </c>
      <c r="C967" s="1" t="s">
        <v>22</v>
      </c>
      <c r="D967" s="1" t="s">
        <v>6020</v>
      </c>
      <c r="E967" s="1" t="s">
        <v>6021</v>
      </c>
      <c r="F967" s="1" t="s">
        <v>6022</v>
      </c>
      <c r="G967" s="1" t="s">
        <v>105</v>
      </c>
      <c r="H967" s="1" t="s">
        <v>27</v>
      </c>
      <c r="I967" s="1">
        <v>16</v>
      </c>
      <c r="J967" s="1">
        <v>1</v>
      </c>
      <c r="K967" s="1" t="s">
        <v>6023</v>
      </c>
      <c r="L967" s="1">
        <v>2014</v>
      </c>
      <c r="M967" s="1">
        <v>10</v>
      </c>
      <c r="N967" s="1" t="s">
        <v>6024</v>
      </c>
      <c r="O967" s="1">
        <v>15.890411</v>
      </c>
      <c r="P967" s="1">
        <v>34.24</v>
      </c>
      <c r="Q967" s="3">
        <v>0.63</v>
      </c>
      <c r="R967" s="1">
        <v>0.29199999999999998</v>
      </c>
      <c r="S967" s="1">
        <v>29.241</v>
      </c>
      <c r="T967" s="1">
        <v>0.95</v>
      </c>
    </row>
    <row r="968" spans="1:20">
      <c r="A968" s="1" t="s">
        <v>6025</v>
      </c>
      <c r="B968" s="1" t="s">
        <v>6026</v>
      </c>
      <c r="C968" s="1" t="s">
        <v>22</v>
      </c>
      <c r="D968" s="1" t="s">
        <v>6027</v>
      </c>
      <c r="E968" s="1" t="s">
        <v>6028</v>
      </c>
      <c r="F968" s="1" t="s">
        <v>1543</v>
      </c>
      <c r="G968" s="1" t="s">
        <v>35</v>
      </c>
      <c r="H968" s="1" t="s">
        <v>27</v>
      </c>
      <c r="I968" s="1">
        <v>11</v>
      </c>
      <c r="J968" s="1">
        <v>22</v>
      </c>
      <c r="K968" s="1" t="s">
        <v>6029</v>
      </c>
      <c r="L968" s="1">
        <v>2021</v>
      </c>
      <c r="M968" s="1">
        <v>10</v>
      </c>
      <c r="N968" s="1" t="s">
        <v>6030</v>
      </c>
      <c r="O968" s="1">
        <v>11.440860000000001</v>
      </c>
      <c r="P968" s="1">
        <v>11.69</v>
      </c>
      <c r="Q968" s="3">
        <v>0.87</v>
      </c>
      <c r="R968" s="1">
        <v>0.85509999999999997</v>
      </c>
      <c r="S968" s="1">
        <v>62.790500000000002</v>
      </c>
      <c r="T968" s="1">
        <v>6.1769999999999996</v>
      </c>
    </row>
    <row r="969" spans="1:20">
      <c r="A969" s="1" t="s">
        <v>6031</v>
      </c>
      <c r="B969" s="1" t="s">
        <v>6032</v>
      </c>
      <c r="C969" s="1" t="s">
        <v>6033</v>
      </c>
      <c r="D969" s="1" t="s">
        <v>6034</v>
      </c>
      <c r="E969" s="1" t="s">
        <v>6035</v>
      </c>
      <c r="F969" s="1" t="s">
        <v>638</v>
      </c>
      <c r="G969" s="1" t="s">
        <v>35</v>
      </c>
      <c r="H969" s="1" t="s">
        <v>27</v>
      </c>
      <c r="I969" s="1">
        <v>611</v>
      </c>
      <c r="J969" s="1" t="s">
        <v>22</v>
      </c>
      <c r="K969" s="1" t="s">
        <v>6036</v>
      </c>
      <c r="L969" s="1">
        <v>2021</v>
      </c>
      <c r="M969" s="1">
        <v>10</v>
      </c>
      <c r="N969" s="1" t="s">
        <v>6037</v>
      </c>
      <c r="O969" s="1">
        <v>27.478639000000001</v>
      </c>
      <c r="P969" s="1">
        <v>11.69</v>
      </c>
      <c r="Q969" s="3">
        <v>0.36</v>
      </c>
      <c r="R969" s="1">
        <v>0.85509999999999997</v>
      </c>
      <c r="S969" s="1">
        <v>62.790500000000002</v>
      </c>
      <c r="T969" s="1">
        <v>9.9649999999999999</v>
      </c>
    </row>
    <row r="970" spans="1:20">
      <c r="A970" s="1" t="s">
        <v>6038</v>
      </c>
      <c r="B970" s="1" t="s">
        <v>6039</v>
      </c>
      <c r="C970" s="1" t="s">
        <v>6040</v>
      </c>
      <c r="D970" s="1" t="s">
        <v>6041</v>
      </c>
      <c r="E970" s="1" t="s">
        <v>6042</v>
      </c>
      <c r="F970" s="1" t="s">
        <v>6043</v>
      </c>
      <c r="G970" s="1" t="s">
        <v>26</v>
      </c>
      <c r="H970" s="1" t="s">
        <v>27</v>
      </c>
      <c r="I970" s="1">
        <v>11</v>
      </c>
      <c r="J970" s="1">
        <v>12</v>
      </c>
      <c r="K970" s="1" t="s">
        <v>22</v>
      </c>
      <c r="L970" s="1">
        <v>2020</v>
      </c>
      <c r="M970" s="1">
        <v>10</v>
      </c>
      <c r="N970" s="1" t="s">
        <v>6044</v>
      </c>
      <c r="O970" s="1">
        <v>9.6338910000000002</v>
      </c>
      <c r="P970" s="1">
        <v>15.93</v>
      </c>
      <c r="Q970" s="3">
        <v>1.04</v>
      </c>
      <c r="R970" s="1">
        <v>0.62770000000000004</v>
      </c>
      <c r="S970" s="1">
        <v>53.401200000000003</v>
      </c>
      <c r="T970" s="1">
        <v>2.891</v>
      </c>
    </row>
    <row r="971" spans="1:20">
      <c r="A971" s="1" t="s">
        <v>6045</v>
      </c>
      <c r="B971" s="1" t="s">
        <v>6046</v>
      </c>
      <c r="C971" s="1" t="s">
        <v>22</v>
      </c>
      <c r="D971" s="1" t="s">
        <v>6047</v>
      </c>
      <c r="E971" s="1" t="s">
        <v>6048</v>
      </c>
      <c r="F971" s="1" t="s">
        <v>4314</v>
      </c>
      <c r="G971" s="1" t="s">
        <v>89</v>
      </c>
      <c r="H971" s="1" t="s">
        <v>27</v>
      </c>
      <c r="I971" s="1">
        <v>21</v>
      </c>
      <c r="J971" s="1" t="s">
        <v>22</v>
      </c>
      <c r="K971" s="1" t="s">
        <v>22</v>
      </c>
      <c r="L971" s="1">
        <v>2022</v>
      </c>
      <c r="M971" s="1">
        <v>10</v>
      </c>
      <c r="N971" s="1" t="s">
        <v>6049</v>
      </c>
      <c r="O971" s="1">
        <v>9.5868260000000003</v>
      </c>
      <c r="P971" s="1">
        <v>8.83</v>
      </c>
      <c r="Q971" s="3">
        <v>1.04</v>
      </c>
      <c r="R971" s="1">
        <v>1.133</v>
      </c>
      <c r="S971" s="1">
        <v>72.383200000000002</v>
      </c>
      <c r="T971" s="1">
        <v>7.8</v>
      </c>
    </row>
    <row r="972" spans="1:20">
      <c r="A972" s="1" t="s">
        <v>6050</v>
      </c>
      <c r="B972" s="1" t="s">
        <v>6051</v>
      </c>
      <c r="C972" s="1" t="s">
        <v>6052</v>
      </c>
      <c r="D972" s="1" t="s">
        <v>6053</v>
      </c>
      <c r="E972" s="1" t="s">
        <v>6054</v>
      </c>
      <c r="F972" s="1" t="s">
        <v>6055</v>
      </c>
      <c r="G972" s="1" t="s">
        <v>2229</v>
      </c>
      <c r="H972" s="1" t="s">
        <v>27</v>
      </c>
      <c r="I972" s="1">
        <v>25</v>
      </c>
      <c r="J972" s="1">
        <v>4</v>
      </c>
      <c r="K972" s="1" t="s">
        <v>6056</v>
      </c>
      <c r="L972" s="1">
        <v>2016</v>
      </c>
      <c r="M972" s="1">
        <v>10</v>
      </c>
      <c r="N972" s="1" t="s">
        <v>6057</v>
      </c>
      <c r="O972" s="1">
        <v>14.258621</v>
      </c>
      <c r="P972" s="1">
        <v>36.26</v>
      </c>
      <c r="Q972" s="3">
        <v>0.7</v>
      </c>
      <c r="R972" s="1">
        <v>0.27579999999999999</v>
      </c>
      <c r="S972" s="1">
        <v>29.61</v>
      </c>
      <c r="T972" s="1">
        <v>2.3410000000000002</v>
      </c>
    </row>
    <row r="973" spans="1:20">
      <c r="A973" s="1" t="s">
        <v>6058</v>
      </c>
      <c r="B973" s="1" t="s">
        <v>6059</v>
      </c>
      <c r="C973" s="1" t="s">
        <v>22</v>
      </c>
      <c r="D973" s="1" t="s">
        <v>6060</v>
      </c>
      <c r="E973" s="1" t="s">
        <v>6061</v>
      </c>
      <c r="F973" s="1" t="s">
        <v>5976</v>
      </c>
      <c r="G973" s="1" t="s">
        <v>35</v>
      </c>
      <c r="H973" s="1" t="s">
        <v>27</v>
      </c>
      <c r="I973" s="1">
        <v>37</v>
      </c>
      <c r="J973" s="1">
        <v>6</v>
      </c>
      <c r="K973" s="1" t="s">
        <v>6062</v>
      </c>
      <c r="L973" s="1">
        <v>2019</v>
      </c>
      <c r="M973" s="1">
        <v>10</v>
      </c>
      <c r="N973" s="1" t="s">
        <v>6063</v>
      </c>
      <c r="O973" s="1">
        <v>15.727778000000001</v>
      </c>
      <c r="P973" s="1">
        <v>19.63</v>
      </c>
      <c r="Q973" s="3">
        <v>0.64</v>
      </c>
      <c r="R973" s="1">
        <v>0.50949999999999995</v>
      </c>
      <c r="S973" s="1">
        <v>43.380400000000002</v>
      </c>
      <c r="T973" s="1">
        <v>3.1040000000000001</v>
      </c>
    </row>
    <row r="974" spans="1:20">
      <c r="A974" s="1" t="s">
        <v>6064</v>
      </c>
      <c r="B974" s="1" t="s">
        <v>6065</v>
      </c>
      <c r="C974" s="1" t="s">
        <v>22</v>
      </c>
      <c r="D974" s="1" t="s">
        <v>6066</v>
      </c>
      <c r="E974" s="1" t="s">
        <v>6067</v>
      </c>
      <c r="F974" s="1" t="s">
        <v>6068</v>
      </c>
      <c r="G974" s="1" t="s">
        <v>305</v>
      </c>
      <c r="H974" s="1" t="s">
        <v>27</v>
      </c>
      <c r="I974" s="1">
        <v>316</v>
      </c>
      <c r="J974" s="1" t="s">
        <v>22</v>
      </c>
      <c r="K974" s="1" t="s">
        <v>22</v>
      </c>
      <c r="L974" s="1">
        <v>2020</v>
      </c>
      <c r="M974" s="1">
        <v>10</v>
      </c>
      <c r="N974" s="1" t="s">
        <v>6069</v>
      </c>
      <c r="O974" s="1">
        <v>7.2879579999999997</v>
      </c>
      <c r="P974" s="1">
        <v>12.46</v>
      </c>
      <c r="Q974" s="3">
        <v>1.37</v>
      </c>
      <c r="R974" s="1">
        <v>0.80230000000000001</v>
      </c>
      <c r="S974" s="1">
        <v>63.0959</v>
      </c>
      <c r="T974" s="1">
        <v>1.804</v>
      </c>
    </row>
    <row r="975" spans="1:20">
      <c r="A975" s="1" t="s">
        <v>6070</v>
      </c>
      <c r="B975" s="1" t="s">
        <v>6071</v>
      </c>
      <c r="C975" s="1" t="s">
        <v>22</v>
      </c>
      <c r="D975" s="1" t="s">
        <v>6072</v>
      </c>
      <c r="E975" s="1" t="s">
        <v>6073</v>
      </c>
      <c r="F975" s="1" t="s">
        <v>1543</v>
      </c>
      <c r="G975" s="1" t="s">
        <v>35</v>
      </c>
      <c r="H975" s="1" t="s">
        <v>106</v>
      </c>
      <c r="I975" s="1">
        <v>11</v>
      </c>
      <c r="J975" s="1">
        <v>10</v>
      </c>
      <c r="K975" s="1" t="s">
        <v>6074</v>
      </c>
      <c r="L975" s="1">
        <v>2021</v>
      </c>
      <c r="M975" s="1">
        <v>10</v>
      </c>
      <c r="N975" s="1" t="s">
        <v>6075</v>
      </c>
      <c r="O975" s="1">
        <v>28.785713999999999</v>
      </c>
      <c r="P975" s="1">
        <v>29.76</v>
      </c>
      <c r="Q975" s="3">
        <v>0.35</v>
      </c>
      <c r="R975" s="1">
        <v>0.33600000000000002</v>
      </c>
      <c r="S975" s="1">
        <v>29.477900000000002</v>
      </c>
      <c r="T975" s="1">
        <v>6.1769999999999996</v>
      </c>
    </row>
    <row r="976" spans="1:20">
      <c r="A976" s="1" t="s">
        <v>6076</v>
      </c>
      <c r="B976" s="1" t="s">
        <v>6077</v>
      </c>
      <c r="C976" s="1" t="s">
        <v>22</v>
      </c>
      <c r="D976" s="1" t="s">
        <v>6078</v>
      </c>
      <c r="E976" s="1" t="s">
        <v>6079</v>
      </c>
      <c r="F976" s="1" t="s">
        <v>885</v>
      </c>
      <c r="G976" s="1" t="s">
        <v>35</v>
      </c>
      <c r="H976" s="1" t="s">
        <v>27</v>
      </c>
      <c r="I976" s="1">
        <v>329</v>
      </c>
      <c r="J976" s="1" t="s">
        <v>22</v>
      </c>
      <c r="K976" s="1" t="s">
        <v>22</v>
      </c>
      <c r="L976" s="1">
        <v>2023</v>
      </c>
      <c r="M976" s="1">
        <v>10</v>
      </c>
      <c r="N976" s="1" t="s">
        <v>6080</v>
      </c>
      <c r="O976" s="1">
        <v>4.5283220000000002</v>
      </c>
      <c r="P976" s="1">
        <v>2.61</v>
      </c>
      <c r="Q976" s="3">
        <v>2.21</v>
      </c>
      <c r="R976" s="1">
        <v>3.8258999999999999</v>
      </c>
      <c r="S976" s="1">
        <v>95.006100000000004</v>
      </c>
      <c r="T976" s="1">
        <v>8.1</v>
      </c>
    </row>
    <row r="977" spans="1:20">
      <c r="A977" s="1" t="s">
        <v>6081</v>
      </c>
      <c r="B977" s="1" t="s">
        <v>6082</v>
      </c>
      <c r="C977" s="1" t="s">
        <v>6083</v>
      </c>
      <c r="D977" s="1" t="s">
        <v>6084</v>
      </c>
      <c r="E977" s="1" t="s">
        <v>6085</v>
      </c>
      <c r="F977" s="1" t="s">
        <v>720</v>
      </c>
      <c r="G977" s="1" t="s">
        <v>35</v>
      </c>
      <c r="H977" s="1" t="s">
        <v>27</v>
      </c>
      <c r="I977" s="1">
        <v>22</v>
      </c>
      <c r="J977" s="1">
        <v>2</v>
      </c>
      <c r="K977" s="1" t="s">
        <v>22</v>
      </c>
      <c r="L977" s="1">
        <v>2022</v>
      </c>
      <c r="M977" s="1">
        <v>10</v>
      </c>
      <c r="N977" s="1" t="s">
        <v>6086</v>
      </c>
      <c r="O977" s="1">
        <v>4.5701289999999997</v>
      </c>
      <c r="P977" s="1">
        <v>6.86</v>
      </c>
      <c r="Q977" s="3">
        <v>2.19</v>
      </c>
      <c r="R977" s="1">
        <v>1.4569000000000001</v>
      </c>
      <c r="S977" s="1">
        <v>79.741100000000003</v>
      </c>
      <c r="T977" s="1">
        <v>3.9</v>
      </c>
    </row>
    <row r="978" spans="1:20">
      <c r="A978" s="1" t="s">
        <v>6087</v>
      </c>
      <c r="B978" s="1" t="s">
        <v>6088</v>
      </c>
      <c r="C978" s="1" t="s">
        <v>22</v>
      </c>
      <c r="D978" s="1" t="s">
        <v>6089</v>
      </c>
      <c r="E978" s="1" t="s">
        <v>6090</v>
      </c>
      <c r="F978" s="1" t="s">
        <v>227</v>
      </c>
      <c r="G978" s="1" t="s">
        <v>89</v>
      </c>
      <c r="H978" s="1" t="s">
        <v>27</v>
      </c>
      <c r="I978" s="1">
        <v>622</v>
      </c>
      <c r="J978" s="1" t="s">
        <v>22</v>
      </c>
      <c r="K978" s="1" t="s">
        <v>22</v>
      </c>
      <c r="L978" s="1">
        <v>2023</v>
      </c>
      <c r="M978" s="1">
        <v>10</v>
      </c>
      <c r="N978" s="1" t="s">
        <v>6091</v>
      </c>
      <c r="O978" s="1">
        <v>4.2286910000000004</v>
      </c>
      <c r="P978" s="1">
        <v>3.35</v>
      </c>
      <c r="Q978" s="3">
        <v>2.36</v>
      </c>
      <c r="R978" s="1">
        <v>2.9817</v>
      </c>
      <c r="S978" s="1">
        <v>92.322400000000002</v>
      </c>
      <c r="T978" s="1">
        <v>6.3</v>
      </c>
    </row>
    <row r="979" spans="1:20">
      <c r="A979" s="1" t="s">
        <v>6092</v>
      </c>
      <c r="B979" s="1" t="s">
        <v>6093</v>
      </c>
      <c r="C979" s="1" t="s">
        <v>22</v>
      </c>
      <c r="D979" s="1" t="s">
        <v>6094</v>
      </c>
      <c r="E979" s="1" t="s">
        <v>6095</v>
      </c>
      <c r="F979" s="1" t="s">
        <v>6096</v>
      </c>
      <c r="G979" s="1" t="s">
        <v>105</v>
      </c>
      <c r="H979" s="1" t="s">
        <v>27</v>
      </c>
      <c r="I979" s="1">
        <v>13</v>
      </c>
      <c r="J979" s="1">
        <v>9</v>
      </c>
      <c r="K979" s="1" t="s">
        <v>22</v>
      </c>
      <c r="L979" s="1">
        <v>2021</v>
      </c>
      <c r="M979" s="1">
        <v>10</v>
      </c>
      <c r="N979" s="1" t="s">
        <v>6097</v>
      </c>
      <c r="O979" s="1">
        <v>5.151618</v>
      </c>
      <c r="P979" s="1">
        <v>11.96</v>
      </c>
      <c r="Q979" s="3">
        <v>1.94</v>
      </c>
      <c r="R979" s="1">
        <v>0.83599999999999997</v>
      </c>
      <c r="S979" s="1">
        <v>61.951700000000002</v>
      </c>
      <c r="T979" s="1">
        <v>3.0310000000000001</v>
      </c>
    </row>
    <row r="980" spans="1:20">
      <c r="A980" s="1" t="s">
        <v>6098</v>
      </c>
      <c r="B980" s="1" t="s">
        <v>6099</v>
      </c>
      <c r="C980" s="1" t="s">
        <v>22</v>
      </c>
      <c r="D980" s="1" t="s">
        <v>6100</v>
      </c>
      <c r="E980" s="1" t="s">
        <v>6101</v>
      </c>
      <c r="F980" s="1" t="s">
        <v>118</v>
      </c>
      <c r="G980" s="1" t="s">
        <v>26</v>
      </c>
      <c r="H980" s="1" t="s">
        <v>27</v>
      </c>
      <c r="I980" s="1">
        <v>436</v>
      </c>
      <c r="J980" s="1" t="s">
        <v>22</v>
      </c>
      <c r="K980" s="1" t="s">
        <v>22</v>
      </c>
      <c r="L980" s="1">
        <v>2022</v>
      </c>
      <c r="M980" s="1">
        <v>10</v>
      </c>
      <c r="N980" s="1" t="s">
        <v>6102</v>
      </c>
      <c r="O980" s="1">
        <v>20.309939</v>
      </c>
      <c r="P980" s="1">
        <v>6.87</v>
      </c>
      <c r="Q980" s="3">
        <v>0.49</v>
      </c>
      <c r="R980" s="1">
        <v>1.4562999999999999</v>
      </c>
      <c r="S980" s="1">
        <v>78.860100000000003</v>
      </c>
      <c r="T980" s="1">
        <v>15.1</v>
      </c>
    </row>
    <row r="981" spans="1:20">
      <c r="A981" s="1" t="s">
        <v>6103</v>
      </c>
      <c r="B981" s="1" t="s">
        <v>6104</v>
      </c>
      <c r="C981" s="1" t="s">
        <v>6105</v>
      </c>
      <c r="D981" s="1" t="s">
        <v>6106</v>
      </c>
      <c r="E981" s="1" t="s">
        <v>6107</v>
      </c>
      <c r="F981" s="1" t="s">
        <v>677</v>
      </c>
      <c r="G981" s="1" t="s">
        <v>678</v>
      </c>
      <c r="H981" s="1" t="s">
        <v>27</v>
      </c>
      <c r="I981" s="1">
        <v>377</v>
      </c>
      <c r="J981" s="1" t="s">
        <v>22</v>
      </c>
      <c r="K981" s="1" t="s">
        <v>22</v>
      </c>
      <c r="L981" s="1">
        <v>2023</v>
      </c>
      <c r="M981" s="1">
        <v>10</v>
      </c>
      <c r="N981" s="1" t="s">
        <v>6108</v>
      </c>
      <c r="O981" s="1">
        <v>4.3708030000000004</v>
      </c>
      <c r="P981" s="1">
        <v>2.15</v>
      </c>
      <c r="Q981" s="3">
        <v>2.29</v>
      </c>
      <c r="R981" s="1">
        <v>4.6410999999999998</v>
      </c>
      <c r="S981" s="1">
        <v>96.652900000000002</v>
      </c>
      <c r="T981" s="1">
        <v>9.6999999999999993</v>
      </c>
    </row>
    <row r="982" spans="1:20">
      <c r="A982" s="1" t="s">
        <v>6109</v>
      </c>
      <c r="B982" s="1" t="s">
        <v>6110</v>
      </c>
      <c r="C982" s="1" t="s">
        <v>6111</v>
      </c>
      <c r="D982" s="1" t="s">
        <v>6112</v>
      </c>
      <c r="E982" s="1" t="s">
        <v>6113</v>
      </c>
      <c r="F982" s="1" t="s">
        <v>4219</v>
      </c>
      <c r="G982" s="1" t="s">
        <v>35</v>
      </c>
      <c r="H982" s="1" t="s">
        <v>27</v>
      </c>
      <c r="I982" s="1">
        <v>5</v>
      </c>
      <c r="J982" s="1">
        <v>10</v>
      </c>
      <c r="K982" s="1" t="s">
        <v>6114</v>
      </c>
      <c r="L982" s="1">
        <v>2020</v>
      </c>
      <c r="M982" s="1">
        <v>10</v>
      </c>
      <c r="N982" s="1" t="s">
        <v>6115</v>
      </c>
      <c r="O982" s="1">
        <v>14.648002</v>
      </c>
      <c r="P982" s="1">
        <v>16.14</v>
      </c>
      <c r="Q982" s="3">
        <v>0.68</v>
      </c>
      <c r="R982" s="1">
        <v>0.61950000000000005</v>
      </c>
      <c r="S982" s="1">
        <v>50.646099999999997</v>
      </c>
      <c r="T982" s="1">
        <v>3.512</v>
      </c>
    </row>
    <row r="983" spans="1:20">
      <c r="A983" s="1" t="s">
        <v>6116</v>
      </c>
      <c r="B983" s="1" t="s">
        <v>6117</v>
      </c>
      <c r="C983" s="1" t="s">
        <v>22</v>
      </c>
      <c r="D983" s="1" t="s">
        <v>6118</v>
      </c>
      <c r="E983" s="1" t="s">
        <v>6119</v>
      </c>
      <c r="F983" s="1" t="s">
        <v>6120</v>
      </c>
      <c r="G983" s="1" t="s">
        <v>26</v>
      </c>
      <c r="H983" s="1" t="s">
        <v>27</v>
      </c>
      <c r="I983" s="1">
        <v>126</v>
      </c>
      <c r="J983" s="1" t="s">
        <v>22</v>
      </c>
      <c r="K983" s="1" t="s">
        <v>22</v>
      </c>
      <c r="L983" s="1">
        <v>2023</v>
      </c>
      <c r="M983" s="1">
        <v>10</v>
      </c>
      <c r="N983" s="1" t="s">
        <v>6121</v>
      </c>
      <c r="O983" s="1">
        <v>3.6557189999999999</v>
      </c>
      <c r="P983" s="1">
        <v>2.4700000000000002</v>
      </c>
      <c r="Q983" s="3">
        <v>2.74</v>
      </c>
      <c r="R983" s="1">
        <v>4.0411000000000001</v>
      </c>
      <c r="S983" s="1">
        <v>95.209299999999999</v>
      </c>
      <c r="T983" s="1">
        <v>7.5</v>
      </c>
    </row>
    <row r="984" spans="1:20">
      <c r="A984" s="1" t="s">
        <v>6122</v>
      </c>
      <c r="B984" s="1" t="s">
        <v>6123</v>
      </c>
      <c r="C984" s="1" t="s">
        <v>22</v>
      </c>
      <c r="D984" s="1" t="s">
        <v>6124</v>
      </c>
      <c r="E984" s="1" t="s">
        <v>6125</v>
      </c>
      <c r="F984" s="1" t="s">
        <v>6126</v>
      </c>
      <c r="G984" s="1" t="s">
        <v>35</v>
      </c>
      <c r="H984" s="1" t="s">
        <v>27</v>
      </c>
      <c r="I984" s="1">
        <v>355</v>
      </c>
      <c r="J984" s="1" t="s">
        <v>22</v>
      </c>
      <c r="K984" s="1" t="s">
        <v>6127</v>
      </c>
      <c r="L984" s="1">
        <v>2020</v>
      </c>
      <c r="M984" s="1">
        <v>10</v>
      </c>
      <c r="N984" s="1" t="s">
        <v>6128</v>
      </c>
      <c r="O984" s="1">
        <v>19.148669999999999</v>
      </c>
      <c r="P984" s="1">
        <v>16.14</v>
      </c>
      <c r="Q984" s="3">
        <v>0.52</v>
      </c>
      <c r="R984" s="1">
        <v>0.61950000000000005</v>
      </c>
      <c r="S984" s="1">
        <v>50.646099999999997</v>
      </c>
      <c r="T984" s="1">
        <v>6.766</v>
      </c>
    </row>
    <row r="985" spans="1:20">
      <c r="A985" s="1" t="s">
        <v>6129</v>
      </c>
      <c r="B985" s="1" t="s">
        <v>6130</v>
      </c>
      <c r="C985" s="1" t="s">
        <v>22</v>
      </c>
      <c r="D985" s="1" t="s">
        <v>6131</v>
      </c>
      <c r="E985" s="1" t="s">
        <v>6132</v>
      </c>
      <c r="F985" s="1" t="s">
        <v>202</v>
      </c>
      <c r="G985" s="1" t="s">
        <v>35</v>
      </c>
      <c r="H985" s="1" t="s">
        <v>27</v>
      </c>
      <c r="I985" s="1">
        <v>5</v>
      </c>
      <c r="J985" s="1">
        <v>128</v>
      </c>
      <c r="K985" s="1" t="s">
        <v>6133</v>
      </c>
      <c r="L985" s="1">
        <v>2015</v>
      </c>
      <c r="M985" s="1">
        <v>10</v>
      </c>
      <c r="N985" s="1" t="s">
        <v>6134</v>
      </c>
      <c r="O985" s="1">
        <v>23.382804</v>
      </c>
      <c r="P985" s="1">
        <v>28.08</v>
      </c>
      <c r="Q985" s="3">
        <v>0.43</v>
      </c>
      <c r="R985" s="1">
        <v>0.35610000000000003</v>
      </c>
      <c r="S985" s="1">
        <v>35.0717</v>
      </c>
      <c r="T985" s="1">
        <v>3.2890000000000001</v>
      </c>
    </row>
    <row r="986" spans="1:20">
      <c r="A986" s="1" t="s">
        <v>6135</v>
      </c>
      <c r="B986" s="1" t="s">
        <v>6136</v>
      </c>
      <c r="C986" s="1" t="s">
        <v>22</v>
      </c>
      <c r="D986" s="1" t="s">
        <v>6137</v>
      </c>
      <c r="E986" s="1" t="s">
        <v>6138</v>
      </c>
      <c r="F986" s="1" t="s">
        <v>4071</v>
      </c>
      <c r="G986" s="1" t="s">
        <v>35</v>
      </c>
      <c r="H986" s="1" t="s">
        <v>27</v>
      </c>
      <c r="I986" s="1">
        <v>175</v>
      </c>
      <c r="J986" s="1" t="s">
        <v>22</v>
      </c>
      <c r="K986" s="1" t="s">
        <v>22</v>
      </c>
      <c r="L986" s="1">
        <v>2022</v>
      </c>
      <c r="M986" s="1">
        <v>10</v>
      </c>
      <c r="N986" s="1" t="s">
        <v>6139</v>
      </c>
      <c r="O986" s="1">
        <v>7.3872179999999998</v>
      </c>
      <c r="P986" s="1">
        <v>6.86</v>
      </c>
      <c r="Q986" s="3">
        <v>1.35</v>
      </c>
      <c r="R986" s="1">
        <v>1.4569000000000001</v>
      </c>
      <c r="S986" s="1">
        <v>79.741100000000003</v>
      </c>
      <c r="T986" s="1">
        <v>4.8</v>
      </c>
    </row>
    <row r="987" spans="1:20">
      <c r="A987" s="1" t="s">
        <v>6140</v>
      </c>
      <c r="B987" s="1" t="s">
        <v>6141</v>
      </c>
      <c r="C987" s="1" t="s">
        <v>22</v>
      </c>
      <c r="D987" s="1" t="s">
        <v>6142</v>
      </c>
      <c r="E987" s="1" t="s">
        <v>6143</v>
      </c>
      <c r="F987" s="1" t="s">
        <v>3058</v>
      </c>
      <c r="G987" s="1" t="s">
        <v>26</v>
      </c>
      <c r="H987" s="1" t="s">
        <v>27</v>
      </c>
      <c r="I987" s="1">
        <v>199</v>
      </c>
      <c r="J987" s="1" t="s">
        <v>22</v>
      </c>
      <c r="K987" s="1" t="s">
        <v>22</v>
      </c>
      <c r="L987" s="1">
        <v>2022</v>
      </c>
      <c r="M987" s="1">
        <v>10</v>
      </c>
      <c r="N987" s="1" t="s">
        <v>6144</v>
      </c>
      <c r="O987" s="1">
        <v>4.5318180000000003</v>
      </c>
      <c r="P987" s="1">
        <v>6.87</v>
      </c>
      <c r="Q987" s="3">
        <v>2.21</v>
      </c>
      <c r="R987" s="1">
        <v>1.4562999999999999</v>
      </c>
      <c r="S987" s="1">
        <v>78.860100000000003</v>
      </c>
      <c r="T987" s="1">
        <v>3</v>
      </c>
    </row>
    <row r="988" spans="1:20">
      <c r="A988" s="1" t="s">
        <v>6145</v>
      </c>
      <c r="B988" s="1" t="str">
        <f>"10.1155/2015/438695"</f>
        <v>10.1155/2015/438695</v>
      </c>
      <c r="C988" s="1" t="s">
        <v>22</v>
      </c>
      <c r="D988" s="1" t="s">
        <v>6146</v>
      </c>
      <c r="E988" s="1" t="s">
        <v>6147</v>
      </c>
      <c r="F988" s="1" t="s">
        <v>6148</v>
      </c>
      <c r="G988" s="1" t="s">
        <v>49</v>
      </c>
      <c r="H988" s="1" t="s">
        <v>106</v>
      </c>
      <c r="I988" s="1" t="s">
        <v>22</v>
      </c>
      <c r="J988" s="1" t="s">
        <v>22</v>
      </c>
      <c r="K988" s="1" t="s">
        <v>22</v>
      </c>
      <c r="L988" s="1">
        <v>2015</v>
      </c>
      <c r="M988" s="1">
        <v>10</v>
      </c>
      <c r="N988" s="1" t="s">
        <v>6149</v>
      </c>
      <c r="O988" s="1">
        <v>41.458333000000003</v>
      </c>
      <c r="P988" s="1">
        <v>98.19</v>
      </c>
      <c r="Q988" s="3">
        <v>0.24</v>
      </c>
      <c r="R988" s="1">
        <v>0.1018</v>
      </c>
      <c r="S988" s="1">
        <v>22.117599999999999</v>
      </c>
      <c r="T988" s="1">
        <v>0.90600000000000003</v>
      </c>
    </row>
    <row r="989" spans="1:20">
      <c r="A989" s="1" t="s">
        <v>6150</v>
      </c>
      <c r="B989" s="1" t="str">
        <f>"10.1155/2020/1871934"</f>
        <v>10.1155/2020/1871934</v>
      </c>
      <c r="C989" s="1" t="s">
        <v>6151</v>
      </c>
      <c r="D989" s="1" t="s">
        <v>6152</v>
      </c>
      <c r="E989" s="1" t="s">
        <v>6153</v>
      </c>
      <c r="F989" s="1" t="s">
        <v>6154</v>
      </c>
      <c r="G989" s="1" t="s">
        <v>678</v>
      </c>
      <c r="H989" s="1" t="s">
        <v>27</v>
      </c>
      <c r="I989" s="1">
        <v>2020</v>
      </c>
      <c r="J989" s="1" t="s">
        <v>22</v>
      </c>
      <c r="K989" s="1" t="s">
        <v>22</v>
      </c>
      <c r="L989" s="1">
        <v>2020</v>
      </c>
      <c r="M989" s="1">
        <v>10</v>
      </c>
      <c r="N989" s="1" t="s">
        <v>6155</v>
      </c>
      <c r="O989" s="1">
        <v>8.9337929999999997</v>
      </c>
      <c r="P989" s="1">
        <v>16.940000000000001</v>
      </c>
      <c r="Q989" s="3">
        <v>1.1200000000000001</v>
      </c>
      <c r="R989" s="1">
        <v>0.59040000000000004</v>
      </c>
      <c r="S989" s="1">
        <v>50</v>
      </c>
      <c r="T989" s="1">
        <v>3.411</v>
      </c>
    </row>
    <row r="990" spans="1:20">
      <c r="A990" s="1" t="s">
        <v>6156</v>
      </c>
      <c r="B990" s="1" t="s">
        <v>6157</v>
      </c>
      <c r="C990" s="1" t="s">
        <v>22</v>
      </c>
      <c r="D990" s="1" t="s">
        <v>6158</v>
      </c>
      <c r="E990" s="1" t="s">
        <v>6159</v>
      </c>
      <c r="F990" s="1" t="s">
        <v>4064</v>
      </c>
      <c r="G990" s="1" t="s">
        <v>35</v>
      </c>
      <c r="H990" s="1" t="s">
        <v>27</v>
      </c>
      <c r="I990" s="1">
        <v>3</v>
      </c>
      <c r="J990" s="1">
        <v>1</v>
      </c>
      <c r="K990" s="1" t="s">
        <v>6160</v>
      </c>
      <c r="L990" s="1">
        <v>2018</v>
      </c>
      <c r="M990" s="1">
        <v>10</v>
      </c>
      <c r="N990" s="1" t="s">
        <v>6161</v>
      </c>
      <c r="O990" s="1">
        <v>10.120837999999999</v>
      </c>
      <c r="P990" s="1">
        <v>22.52</v>
      </c>
      <c r="Q990" s="3">
        <v>0.99</v>
      </c>
      <c r="R990" s="1">
        <v>0.44400000000000001</v>
      </c>
      <c r="S990" s="1">
        <v>39.366399999999999</v>
      </c>
      <c r="T990" s="1">
        <v>1.716</v>
      </c>
    </row>
    <row r="991" spans="1:20">
      <c r="A991" s="1" t="s">
        <v>6162</v>
      </c>
      <c r="B991" s="1" t="s">
        <v>6163</v>
      </c>
      <c r="C991" s="1" t="s">
        <v>22</v>
      </c>
      <c r="D991" s="1" t="s">
        <v>6164</v>
      </c>
      <c r="E991" s="1" t="s">
        <v>6165</v>
      </c>
      <c r="F991" s="1" t="s">
        <v>6166</v>
      </c>
      <c r="G991" s="1" t="s">
        <v>35</v>
      </c>
      <c r="H991" s="1" t="s">
        <v>27</v>
      </c>
      <c r="I991" s="1">
        <v>41</v>
      </c>
      <c r="J991" s="1">
        <v>6</v>
      </c>
      <c r="K991" s="1" t="s">
        <v>6167</v>
      </c>
      <c r="L991" s="1">
        <v>2022</v>
      </c>
      <c r="M991" s="1">
        <v>9</v>
      </c>
      <c r="N991" s="1" t="s">
        <v>6168</v>
      </c>
      <c r="O991" s="1">
        <v>3.8417089999999998</v>
      </c>
      <c r="P991" s="1">
        <v>6.86</v>
      </c>
      <c r="Q991" s="3">
        <v>2.34</v>
      </c>
      <c r="R991" s="1">
        <v>1.3111999999999999</v>
      </c>
      <c r="S991" s="1">
        <v>76.522000000000006</v>
      </c>
      <c r="T991" s="1">
        <v>2.8</v>
      </c>
    </row>
    <row r="992" spans="1:20">
      <c r="A992" s="1" t="s">
        <v>6169</v>
      </c>
      <c r="B992" s="1" t="s">
        <v>6170</v>
      </c>
      <c r="C992" s="1" t="s">
        <v>22</v>
      </c>
      <c r="D992" s="1" t="s">
        <v>6171</v>
      </c>
      <c r="E992" s="1" t="s">
        <v>6172</v>
      </c>
      <c r="F992" s="1" t="s">
        <v>6173</v>
      </c>
      <c r="G992" s="1" t="s">
        <v>35</v>
      </c>
      <c r="H992" s="1" t="s">
        <v>27</v>
      </c>
      <c r="I992" s="1">
        <v>126</v>
      </c>
      <c r="J992" s="1">
        <v>1</v>
      </c>
      <c r="K992" s="1" t="s">
        <v>6174</v>
      </c>
      <c r="L992" s="1">
        <v>2019</v>
      </c>
      <c r="M992" s="1">
        <v>9</v>
      </c>
      <c r="N992" s="1" t="s">
        <v>6175</v>
      </c>
      <c r="O992" s="1">
        <v>7.9128439999999998</v>
      </c>
      <c r="P992" s="1">
        <v>19.63</v>
      </c>
      <c r="Q992" s="3">
        <v>1.1399999999999999</v>
      </c>
      <c r="R992" s="1">
        <v>0.45860000000000001</v>
      </c>
      <c r="S992" s="1">
        <v>39.512</v>
      </c>
      <c r="T992" s="1">
        <v>1.52</v>
      </c>
    </row>
    <row r="993" spans="1:20">
      <c r="A993" s="1" t="s">
        <v>6176</v>
      </c>
      <c r="B993" s="1" t="s">
        <v>6177</v>
      </c>
      <c r="C993" s="1" t="s">
        <v>22</v>
      </c>
      <c r="D993" s="1" t="s">
        <v>6178</v>
      </c>
      <c r="E993" s="1" t="s">
        <v>6179</v>
      </c>
      <c r="F993" s="1" t="s">
        <v>6180</v>
      </c>
      <c r="G993" s="1" t="s">
        <v>305</v>
      </c>
      <c r="H993" s="1" t="s">
        <v>27</v>
      </c>
      <c r="I993" s="1">
        <v>31</v>
      </c>
      <c r="J993" s="1">
        <v>6</v>
      </c>
      <c r="K993" s="1" t="s">
        <v>6181</v>
      </c>
      <c r="L993" s="1">
        <v>2014</v>
      </c>
      <c r="M993" s="1">
        <v>9</v>
      </c>
      <c r="N993" s="1" t="s">
        <v>6182</v>
      </c>
      <c r="O993" s="1">
        <v>12.870044</v>
      </c>
      <c r="P993" s="1">
        <v>23.09</v>
      </c>
      <c r="Q993" s="3">
        <v>0.7</v>
      </c>
      <c r="R993" s="1">
        <v>0.38969999999999999</v>
      </c>
      <c r="S993" s="1">
        <v>44.3108</v>
      </c>
      <c r="T993" s="1">
        <v>1.97</v>
      </c>
    </row>
    <row r="994" spans="1:20">
      <c r="A994" s="1" t="s">
        <v>6183</v>
      </c>
      <c r="B994" s="1" t="s">
        <v>6184</v>
      </c>
      <c r="C994" s="1" t="s">
        <v>22</v>
      </c>
      <c r="D994" s="1" t="s">
        <v>6185</v>
      </c>
      <c r="E994" s="1" t="s">
        <v>6186</v>
      </c>
      <c r="F994" s="1" t="s">
        <v>6187</v>
      </c>
      <c r="G994" s="1" t="s">
        <v>305</v>
      </c>
      <c r="H994" s="1" t="s">
        <v>27</v>
      </c>
      <c r="I994" s="1">
        <v>11</v>
      </c>
      <c r="J994" s="1">
        <v>5</v>
      </c>
      <c r="K994" s="1" t="s">
        <v>6188</v>
      </c>
      <c r="L994" s="1">
        <v>2021</v>
      </c>
      <c r="M994" s="1">
        <v>9</v>
      </c>
      <c r="N994" s="1" t="s">
        <v>6189</v>
      </c>
      <c r="O994" s="1">
        <v>8.1228449999999999</v>
      </c>
      <c r="P994" s="1">
        <v>9.06</v>
      </c>
      <c r="Q994" s="3">
        <v>1.1100000000000001</v>
      </c>
      <c r="R994" s="1">
        <v>0.99350000000000005</v>
      </c>
      <c r="S994" s="1">
        <v>69.106300000000005</v>
      </c>
      <c r="T994" s="1">
        <v>3.8690000000000002</v>
      </c>
    </row>
    <row r="995" spans="1:20">
      <c r="A995" s="1" t="s">
        <v>6190</v>
      </c>
      <c r="B995" s="1" t="s">
        <v>6191</v>
      </c>
      <c r="C995" s="1" t="s">
        <v>6192</v>
      </c>
      <c r="D995" s="1" t="s">
        <v>6193</v>
      </c>
      <c r="E995" s="1" t="s">
        <v>6194</v>
      </c>
      <c r="F995" s="1" t="s">
        <v>6043</v>
      </c>
      <c r="G995" s="1" t="s">
        <v>26</v>
      </c>
      <c r="H995" s="1" t="s">
        <v>27</v>
      </c>
      <c r="I995" s="1">
        <v>10</v>
      </c>
      <c r="J995" s="1">
        <v>6</v>
      </c>
      <c r="K995" s="1" t="s">
        <v>22</v>
      </c>
      <c r="L995" s="1">
        <v>2019</v>
      </c>
      <c r="M995" s="1">
        <v>9</v>
      </c>
      <c r="N995" s="1" t="s">
        <v>6195</v>
      </c>
      <c r="O995" s="1">
        <v>10.990814</v>
      </c>
      <c r="P995" s="1">
        <v>18.559999999999999</v>
      </c>
      <c r="Q995" s="3">
        <v>0.82</v>
      </c>
      <c r="R995" s="1">
        <v>0.48499999999999999</v>
      </c>
      <c r="S995" s="1">
        <v>44.370800000000003</v>
      </c>
      <c r="T995" s="1">
        <v>2.524</v>
      </c>
    </row>
    <row r="996" spans="1:20">
      <c r="A996" s="1" t="s">
        <v>6196</v>
      </c>
      <c r="B996" s="1" t="s">
        <v>6197</v>
      </c>
      <c r="C996" s="1" t="s">
        <v>6198</v>
      </c>
      <c r="D996" s="1" t="s">
        <v>6199</v>
      </c>
      <c r="E996" s="1" t="s">
        <v>6200</v>
      </c>
      <c r="F996" s="1" t="s">
        <v>3454</v>
      </c>
      <c r="G996" s="1" t="s">
        <v>840</v>
      </c>
      <c r="H996" s="1" t="s">
        <v>27</v>
      </c>
      <c r="I996" s="1">
        <v>350</v>
      </c>
      <c r="J996" s="1" t="s">
        <v>22</v>
      </c>
      <c r="K996" s="1" t="s">
        <v>22</v>
      </c>
      <c r="L996" s="1">
        <v>2021</v>
      </c>
      <c r="M996" s="1">
        <v>9</v>
      </c>
      <c r="N996" s="1" t="s">
        <v>6201</v>
      </c>
      <c r="O996" s="1">
        <v>23.519241000000001</v>
      </c>
      <c r="P996" s="1">
        <v>10.4</v>
      </c>
      <c r="Q996" s="3">
        <v>0.38</v>
      </c>
      <c r="R996" s="1">
        <v>0.86560000000000004</v>
      </c>
      <c r="S996" s="1">
        <v>59.872999999999998</v>
      </c>
      <c r="T996" s="1">
        <v>9.2309999999999999</v>
      </c>
    </row>
    <row r="997" spans="1:20">
      <c r="A997" s="1" t="s">
        <v>6202</v>
      </c>
      <c r="B997" s="1" t="s">
        <v>6203</v>
      </c>
      <c r="C997" s="1" t="s">
        <v>22</v>
      </c>
      <c r="D997" s="1" t="s">
        <v>6204</v>
      </c>
      <c r="E997" s="1" t="s">
        <v>6205</v>
      </c>
      <c r="F997" s="1" t="s">
        <v>5328</v>
      </c>
      <c r="G997" s="1" t="s">
        <v>26</v>
      </c>
      <c r="H997" s="1" t="s">
        <v>27</v>
      </c>
      <c r="I997" s="1">
        <v>136</v>
      </c>
      <c r="J997" s="1" t="s">
        <v>22</v>
      </c>
      <c r="K997" s="1" t="s">
        <v>6206</v>
      </c>
      <c r="L997" s="1">
        <v>2019</v>
      </c>
      <c r="M997" s="1">
        <v>9</v>
      </c>
      <c r="N997" s="1" t="s">
        <v>6207</v>
      </c>
      <c r="O997" s="1">
        <v>23.121475</v>
      </c>
      <c r="P997" s="1">
        <v>18.559999999999999</v>
      </c>
      <c r="Q997" s="3">
        <v>0.39</v>
      </c>
      <c r="R997" s="1">
        <v>0.48499999999999999</v>
      </c>
      <c r="S997" s="1">
        <v>44.370800000000003</v>
      </c>
      <c r="T997" s="1">
        <v>4.9470000000000001</v>
      </c>
    </row>
    <row r="998" spans="1:20">
      <c r="A998" s="1" t="s">
        <v>6208</v>
      </c>
      <c r="B998" s="1" t="s">
        <v>6209</v>
      </c>
      <c r="C998" s="1" t="s">
        <v>6210</v>
      </c>
      <c r="D998" s="1" t="s">
        <v>6211</v>
      </c>
      <c r="E998" s="1" t="s">
        <v>6212</v>
      </c>
      <c r="F998" s="1" t="s">
        <v>2013</v>
      </c>
      <c r="G998" s="1" t="s">
        <v>35</v>
      </c>
      <c r="H998" s="1" t="s">
        <v>27</v>
      </c>
      <c r="I998" s="1">
        <v>86</v>
      </c>
      <c r="J998" s="1">
        <v>13</v>
      </c>
      <c r="K998" s="1" t="s">
        <v>6213</v>
      </c>
      <c r="L998" s="1">
        <v>2021</v>
      </c>
      <c r="M998" s="1">
        <v>9</v>
      </c>
      <c r="N998" s="1" t="s">
        <v>6214</v>
      </c>
      <c r="O998" s="1">
        <v>9.4463969999999993</v>
      </c>
      <c r="P998" s="1">
        <v>11.69</v>
      </c>
      <c r="Q998" s="3">
        <v>0.95</v>
      </c>
      <c r="R998" s="1">
        <v>0.76959999999999995</v>
      </c>
      <c r="S998" s="1">
        <v>58.667000000000002</v>
      </c>
      <c r="T998" s="1">
        <v>4.1980000000000004</v>
      </c>
    </row>
    <row r="999" spans="1:20">
      <c r="A999" s="1" t="s">
        <v>6215</v>
      </c>
      <c r="B999" s="1" t="s">
        <v>6216</v>
      </c>
      <c r="C999" s="1" t="s">
        <v>22</v>
      </c>
      <c r="D999" s="1" t="s">
        <v>6217</v>
      </c>
      <c r="E999" s="1" t="s">
        <v>6218</v>
      </c>
      <c r="F999" s="1" t="s">
        <v>1253</v>
      </c>
      <c r="G999" s="1" t="s">
        <v>35</v>
      </c>
      <c r="H999" s="1" t="s">
        <v>27</v>
      </c>
      <c r="I999" s="1">
        <v>593</v>
      </c>
      <c r="J999" s="1" t="s">
        <v>22</v>
      </c>
      <c r="K999" s="1" t="s">
        <v>22</v>
      </c>
      <c r="L999" s="1">
        <v>2020</v>
      </c>
      <c r="M999" s="1">
        <v>9</v>
      </c>
      <c r="N999" s="1" t="s">
        <v>6219</v>
      </c>
      <c r="O999" s="1">
        <v>18.434211000000001</v>
      </c>
      <c r="P999" s="1">
        <v>16.14</v>
      </c>
      <c r="Q999" s="3">
        <v>0.49</v>
      </c>
      <c r="R999" s="1">
        <v>0.55759999999999998</v>
      </c>
      <c r="S999" s="1">
        <v>46.553100000000001</v>
      </c>
      <c r="T999" s="1">
        <v>4.5389999999999997</v>
      </c>
    </row>
    <row r="1000" spans="1:20">
      <c r="A1000" s="1" t="s">
        <v>6220</v>
      </c>
      <c r="B1000" s="1" t="s">
        <v>6221</v>
      </c>
      <c r="C1000" s="1" t="s">
        <v>6222</v>
      </c>
      <c r="D1000" s="1" t="s">
        <v>6223</v>
      </c>
      <c r="E1000" s="1" t="s">
        <v>6224</v>
      </c>
      <c r="F1000" s="1" t="s">
        <v>202</v>
      </c>
      <c r="G1000" s="1" t="s">
        <v>35</v>
      </c>
      <c r="H1000" s="1" t="s">
        <v>27</v>
      </c>
      <c r="I1000" s="1">
        <v>12</v>
      </c>
      <c r="J1000" s="1">
        <v>5</v>
      </c>
      <c r="K1000" s="1" t="s">
        <v>6225</v>
      </c>
      <c r="L1000" s="1">
        <v>2022</v>
      </c>
      <c r="M1000" s="1">
        <v>9</v>
      </c>
      <c r="N1000" s="1" t="s">
        <v>6226</v>
      </c>
      <c r="O1000" s="1">
        <v>5.3345039999999999</v>
      </c>
      <c r="P1000" s="1">
        <v>6.86</v>
      </c>
      <c r="Q1000" s="3">
        <v>1.69</v>
      </c>
      <c r="R1000" s="1">
        <v>1.3111999999999999</v>
      </c>
      <c r="S1000" s="1">
        <v>76.522000000000006</v>
      </c>
      <c r="T1000" s="1">
        <v>3.9</v>
      </c>
    </row>
    <row r="1001" spans="1:20">
      <c r="A1001" s="1" t="s">
        <v>6227</v>
      </c>
      <c r="B1001" s="1" t="s">
        <v>6228</v>
      </c>
      <c r="C1001" s="1" t="s">
        <v>22</v>
      </c>
      <c r="D1001" s="1" t="s">
        <v>6229</v>
      </c>
      <c r="E1001" s="1" t="s">
        <v>6230</v>
      </c>
      <c r="F1001" s="1" t="s">
        <v>6231</v>
      </c>
      <c r="G1001" s="1" t="s">
        <v>26</v>
      </c>
      <c r="H1001" s="1" t="s">
        <v>27</v>
      </c>
      <c r="I1001" s="1">
        <v>76</v>
      </c>
      <c r="J1001" s="1" t="s">
        <v>22</v>
      </c>
      <c r="K1001" s="1" t="s">
        <v>22</v>
      </c>
      <c r="L1001" s="1">
        <v>2021</v>
      </c>
      <c r="M1001" s="1">
        <v>9</v>
      </c>
      <c r="N1001" s="1" t="s">
        <v>6232</v>
      </c>
      <c r="O1001" s="1">
        <v>3.794521</v>
      </c>
      <c r="P1001" s="1">
        <v>12</v>
      </c>
      <c r="Q1001" s="3">
        <v>2.37</v>
      </c>
      <c r="R1001" s="1">
        <v>0.74990000000000001</v>
      </c>
      <c r="S1001" s="1">
        <v>58.774999999999999</v>
      </c>
      <c r="T1001" s="1">
        <v>2.1890000000000001</v>
      </c>
    </row>
    <row r="1002" spans="1:20">
      <c r="A1002" s="1" t="s">
        <v>6233</v>
      </c>
      <c r="B1002" s="1" t="s">
        <v>6234</v>
      </c>
      <c r="C1002" s="1" t="s">
        <v>22</v>
      </c>
      <c r="D1002" s="1" t="s">
        <v>6235</v>
      </c>
      <c r="E1002" s="1" t="s">
        <v>6236</v>
      </c>
      <c r="F1002" s="1" t="s">
        <v>5371</v>
      </c>
      <c r="G1002" s="1" t="s">
        <v>305</v>
      </c>
      <c r="H1002" s="1" t="s">
        <v>27</v>
      </c>
      <c r="I1002" s="1">
        <v>13</v>
      </c>
      <c r="J1002" s="1">
        <v>5</v>
      </c>
      <c r="K1002" s="1" t="s">
        <v>22</v>
      </c>
      <c r="L1002" s="1">
        <v>2019</v>
      </c>
      <c r="M1002" s="1">
        <v>9</v>
      </c>
      <c r="N1002" s="1" t="s">
        <v>6237</v>
      </c>
      <c r="O1002" s="1">
        <v>11.644068000000001</v>
      </c>
      <c r="P1002" s="1">
        <v>15.07</v>
      </c>
      <c r="Q1002" s="3">
        <v>0.77</v>
      </c>
      <c r="R1002" s="1">
        <v>0.59719999999999995</v>
      </c>
      <c r="S1002" s="1">
        <v>53.999200000000002</v>
      </c>
      <c r="T1002" s="1">
        <v>2.2909999999999999</v>
      </c>
    </row>
    <row r="1003" spans="1:20">
      <c r="A1003" s="1" t="s">
        <v>6238</v>
      </c>
      <c r="B1003" s="1" t="s">
        <v>6239</v>
      </c>
      <c r="C1003" s="1" t="s">
        <v>22</v>
      </c>
      <c r="D1003" s="1" t="s">
        <v>6240</v>
      </c>
      <c r="E1003" s="1" t="s">
        <v>6241</v>
      </c>
      <c r="F1003" s="1" t="s">
        <v>6242</v>
      </c>
      <c r="G1003" s="1" t="s">
        <v>1401</v>
      </c>
      <c r="H1003" s="1" t="s">
        <v>106</v>
      </c>
      <c r="I1003" s="1">
        <v>19</v>
      </c>
      <c r="J1003" s="1">
        <v>6</v>
      </c>
      <c r="K1003" s="1" t="s">
        <v>6243</v>
      </c>
      <c r="L1003" s="1">
        <v>2022</v>
      </c>
      <c r="M1003" s="1">
        <v>9</v>
      </c>
      <c r="N1003" s="1" t="s">
        <v>6244</v>
      </c>
      <c r="O1003" s="1">
        <v>31.142856999999999</v>
      </c>
      <c r="P1003" s="1">
        <v>13.57</v>
      </c>
      <c r="Q1003" s="3">
        <v>0.28999999999999998</v>
      </c>
      <c r="R1003" s="1">
        <v>0.66310000000000002</v>
      </c>
      <c r="S1003" s="1">
        <v>59.384399999999999</v>
      </c>
      <c r="T1003" s="1">
        <v>5.6</v>
      </c>
    </row>
    <row r="1004" spans="1:20">
      <c r="A1004" s="1" t="s">
        <v>6245</v>
      </c>
      <c r="B1004" s="1" t="s">
        <v>6246</v>
      </c>
      <c r="C1004" s="1" t="s">
        <v>22</v>
      </c>
      <c r="D1004" s="1" t="s">
        <v>6247</v>
      </c>
      <c r="E1004" s="1" t="s">
        <v>6248</v>
      </c>
      <c r="F1004" s="1" t="s">
        <v>3047</v>
      </c>
      <c r="G1004" s="1" t="s">
        <v>35</v>
      </c>
      <c r="H1004" s="1" t="s">
        <v>27</v>
      </c>
      <c r="I1004" s="1">
        <v>14</v>
      </c>
      <c r="J1004" s="1">
        <v>7</v>
      </c>
      <c r="K1004" s="1" t="s">
        <v>22</v>
      </c>
      <c r="L1004" s="1">
        <v>2021</v>
      </c>
      <c r="M1004" s="1">
        <v>9</v>
      </c>
      <c r="N1004" s="1" t="s">
        <v>6249</v>
      </c>
      <c r="O1004" s="1">
        <v>13.116959</v>
      </c>
      <c r="P1004" s="1">
        <v>11.69</v>
      </c>
      <c r="Q1004" s="3">
        <v>0.69</v>
      </c>
      <c r="R1004" s="1">
        <v>0.76959999999999995</v>
      </c>
      <c r="S1004" s="1">
        <v>58.667000000000002</v>
      </c>
      <c r="T1004" s="1">
        <v>6.2119999999999997</v>
      </c>
    </row>
    <row r="1005" spans="1:20">
      <c r="A1005" s="1" t="s">
        <v>6250</v>
      </c>
      <c r="B1005" s="1" t="s">
        <v>6251</v>
      </c>
      <c r="C1005" s="1" t="s">
        <v>6252</v>
      </c>
      <c r="D1005" s="1" t="s">
        <v>6253</v>
      </c>
      <c r="E1005" s="1" t="s">
        <v>6254</v>
      </c>
      <c r="F1005" s="1" t="s">
        <v>6255</v>
      </c>
      <c r="G1005" s="1" t="s">
        <v>678</v>
      </c>
      <c r="H1005" s="1" t="s">
        <v>27</v>
      </c>
      <c r="I1005" s="1">
        <v>169</v>
      </c>
      <c r="J1005" s="1" t="s">
        <v>22</v>
      </c>
      <c r="K1005" s="1" t="s">
        <v>6256</v>
      </c>
      <c r="L1005" s="1">
        <v>2021</v>
      </c>
      <c r="M1005" s="1">
        <v>9</v>
      </c>
      <c r="N1005" s="1" t="s">
        <v>6257</v>
      </c>
      <c r="O1005" s="1">
        <v>18.798916999999999</v>
      </c>
      <c r="P1005" s="1">
        <v>11.55</v>
      </c>
      <c r="Q1005" s="3">
        <v>0.48</v>
      </c>
      <c r="R1005" s="1">
        <v>0.77949999999999997</v>
      </c>
      <c r="S1005" s="1">
        <v>60.6905</v>
      </c>
      <c r="T1005" s="1">
        <v>8.0250000000000004</v>
      </c>
    </row>
    <row r="1006" spans="1:20">
      <c r="A1006" s="1" t="s">
        <v>6258</v>
      </c>
      <c r="B1006" s="1" t="s">
        <v>6259</v>
      </c>
      <c r="C1006" s="1" t="s">
        <v>22</v>
      </c>
      <c r="D1006" s="1" t="s">
        <v>6260</v>
      </c>
      <c r="E1006" s="1" t="s">
        <v>6261</v>
      </c>
      <c r="F1006" s="1" t="s">
        <v>885</v>
      </c>
      <c r="G1006" s="1" t="s">
        <v>35</v>
      </c>
      <c r="H1006" s="1" t="s">
        <v>27</v>
      </c>
      <c r="I1006" s="1">
        <v>320</v>
      </c>
      <c r="J1006" s="1" t="s">
        <v>22</v>
      </c>
      <c r="K1006" s="1" t="s">
        <v>22</v>
      </c>
      <c r="L1006" s="1">
        <v>2023</v>
      </c>
      <c r="M1006" s="1">
        <v>9</v>
      </c>
      <c r="N1006" s="1" t="s">
        <v>6262</v>
      </c>
      <c r="O1006" s="1">
        <v>4.5283220000000002</v>
      </c>
      <c r="P1006" s="1">
        <v>2.61</v>
      </c>
      <c r="Q1006" s="3">
        <v>1.99</v>
      </c>
      <c r="R1006" s="1">
        <v>3.4432999999999998</v>
      </c>
      <c r="S1006" s="1">
        <v>93.9358</v>
      </c>
      <c r="T1006" s="1">
        <v>8.1</v>
      </c>
    </row>
    <row r="1007" spans="1:20">
      <c r="A1007" s="1" t="s">
        <v>6263</v>
      </c>
      <c r="B1007" s="1" t="s">
        <v>6264</v>
      </c>
      <c r="C1007" s="1" t="s">
        <v>6265</v>
      </c>
      <c r="D1007" s="1" t="s">
        <v>6266</v>
      </c>
      <c r="E1007" s="1" t="s">
        <v>6267</v>
      </c>
      <c r="F1007" s="1" t="s">
        <v>313</v>
      </c>
      <c r="G1007" s="1" t="s">
        <v>105</v>
      </c>
      <c r="H1007" s="1" t="s">
        <v>27</v>
      </c>
      <c r="I1007" s="1">
        <v>27</v>
      </c>
      <c r="J1007" s="1">
        <v>31</v>
      </c>
      <c r="K1007" s="1" t="s">
        <v>6268</v>
      </c>
      <c r="L1007" s="1">
        <v>2020</v>
      </c>
      <c r="M1007" s="1">
        <v>9</v>
      </c>
      <c r="N1007" s="1" t="s">
        <v>6269</v>
      </c>
      <c r="O1007" s="1">
        <v>17.207179</v>
      </c>
      <c r="P1007" s="1">
        <v>17.27</v>
      </c>
      <c r="Q1007" s="3">
        <v>0.52</v>
      </c>
      <c r="R1007" s="1">
        <v>0.52110000000000001</v>
      </c>
      <c r="S1007" s="1">
        <v>45.257399999999997</v>
      </c>
      <c r="T1007" s="1">
        <v>4.2229999999999999</v>
      </c>
    </row>
    <row r="1008" spans="1:20">
      <c r="A1008" s="1" t="s">
        <v>6270</v>
      </c>
      <c r="B1008" s="1" t="s">
        <v>6271</v>
      </c>
      <c r="C1008" s="1" t="s">
        <v>22</v>
      </c>
      <c r="D1008" s="1" t="s">
        <v>6272</v>
      </c>
      <c r="E1008" s="1" t="s">
        <v>6273</v>
      </c>
      <c r="F1008" s="1" t="s">
        <v>5976</v>
      </c>
      <c r="G1008" s="1" t="s">
        <v>35</v>
      </c>
      <c r="H1008" s="1" t="s">
        <v>27</v>
      </c>
      <c r="I1008" s="1">
        <v>40</v>
      </c>
      <c r="J1008" s="1">
        <v>7</v>
      </c>
      <c r="K1008" s="1" t="s">
        <v>6274</v>
      </c>
      <c r="L1008" s="1">
        <v>2022</v>
      </c>
      <c r="M1008" s="1">
        <v>9</v>
      </c>
      <c r="N1008" s="1" t="s">
        <v>6275</v>
      </c>
      <c r="O1008" s="1">
        <v>9.1704039999999996</v>
      </c>
      <c r="P1008" s="1">
        <v>6.86</v>
      </c>
      <c r="Q1008" s="3">
        <v>0.98</v>
      </c>
      <c r="R1008" s="1">
        <v>1.3111999999999999</v>
      </c>
      <c r="S1008" s="1">
        <v>76.522000000000006</v>
      </c>
      <c r="T1008" s="1">
        <v>4.9000000000000004</v>
      </c>
    </row>
    <row r="1009" spans="1:20">
      <c r="A1009" s="1" t="s">
        <v>6276</v>
      </c>
      <c r="B1009" s="1" t="s">
        <v>6277</v>
      </c>
      <c r="C1009" s="1" t="s">
        <v>6278</v>
      </c>
      <c r="D1009" s="1" t="s">
        <v>6279</v>
      </c>
      <c r="E1009" s="1" t="s">
        <v>6280</v>
      </c>
      <c r="F1009" s="1" t="s">
        <v>1240</v>
      </c>
      <c r="G1009" s="1" t="s">
        <v>35</v>
      </c>
      <c r="H1009" s="1" t="s">
        <v>27</v>
      </c>
      <c r="I1009" s="1">
        <v>50</v>
      </c>
      <c r="J1009" s="1">
        <v>34</v>
      </c>
      <c r="K1009" s="1" t="s">
        <v>6281</v>
      </c>
      <c r="L1009" s="1">
        <v>2021</v>
      </c>
      <c r="M1009" s="1">
        <v>9</v>
      </c>
      <c r="N1009" s="1" t="s">
        <v>6282</v>
      </c>
      <c r="O1009" s="1">
        <v>8.6565010000000004</v>
      </c>
      <c r="P1009" s="1">
        <v>11.69</v>
      </c>
      <c r="Q1009" s="3">
        <v>1.04</v>
      </c>
      <c r="R1009" s="1">
        <v>0.76959999999999995</v>
      </c>
      <c r="S1009" s="1">
        <v>58.667000000000002</v>
      </c>
      <c r="T1009" s="1">
        <v>4.569</v>
      </c>
    </row>
    <row r="1010" spans="1:20">
      <c r="A1010" s="1" t="s">
        <v>6283</v>
      </c>
      <c r="B1010" s="1" t="s">
        <v>6284</v>
      </c>
      <c r="C1010" s="1" t="s">
        <v>22</v>
      </c>
      <c r="D1010" s="1" t="s">
        <v>6285</v>
      </c>
      <c r="E1010" s="1" t="s">
        <v>6286</v>
      </c>
      <c r="F1010" s="1" t="s">
        <v>2096</v>
      </c>
      <c r="G1010" s="1" t="s">
        <v>35</v>
      </c>
      <c r="H1010" s="1" t="s">
        <v>27</v>
      </c>
      <c r="I1010" s="1">
        <v>37</v>
      </c>
      <c r="J1010" s="1">
        <v>5</v>
      </c>
      <c r="K1010" s="1" t="s">
        <v>6287</v>
      </c>
      <c r="L1010" s="1">
        <v>2018</v>
      </c>
      <c r="M1010" s="1">
        <v>9</v>
      </c>
      <c r="N1010" s="1" t="s">
        <v>6288</v>
      </c>
      <c r="O1010" s="1">
        <v>11.703896</v>
      </c>
      <c r="P1010" s="1">
        <v>22.52</v>
      </c>
      <c r="Q1010" s="3">
        <v>0.77</v>
      </c>
      <c r="R1010" s="1">
        <v>0.39960000000000001</v>
      </c>
      <c r="S1010" s="1">
        <v>35.821399999999997</v>
      </c>
      <c r="T1010" s="1">
        <v>2.6629999999999998</v>
      </c>
    </row>
    <row r="1011" spans="1:20">
      <c r="A1011" s="1" t="s">
        <v>6289</v>
      </c>
      <c r="B1011" s="1" t="s">
        <v>6290</v>
      </c>
      <c r="C1011" s="1" t="s">
        <v>22</v>
      </c>
      <c r="D1011" s="1" t="s">
        <v>6291</v>
      </c>
      <c r="E1011" s="1" t="s">
        <v>6292</v>
      </c>
      <c r="F1011" s="1" t="s">
        <v>1580</v>
      </c>
      <c r="G1011" s="1" t="s">
        <v>89</v>
      </c>
      <c r="H1011" s="1" t="s">
        <v>27</v>
      </c>
      <c r="I1011" s="1">
        <v>116</v>
      </c>
      <c r="J1011" s="1" t="s">
        <v>22</v>
      </c>
      <c r="K1011" s="1" t="s">
        <v>22</v>
      </c>
      <c r="L1011" s="1">
        <v>2022</v>
      </c>
      <c r="M1011" s="1">
        <v>9</v>
      </c>
      <c r="N1011" s="1" t="s">
        <v>6293</v>
      </c>
      <c r="O1011" s="1">
        <v>7.299169</v>
      </c>
      <c r="P1011" s="1">
        <v>8.83</v>
      </c>
      <c r="Q1011" s="3">
        <v>1.23</v>
      </c>
      <c r="R1011" s="1">
        <v>1.0197000000000001</v>
      </c>
      <c r="S1011" s="1">
        <v>68.926900000000003</v>
      </c>
      <c r="T1011" s="1">
        <v>5.0999999999999996</v>
      </c>
    </row>
    <row r="1012" spans="1:20">
      <c r="A1012" s="1" t="s">
        <v>6294</v>
      </c>
      <c r="B1012" s="1" t="s">
        <v>6295</v>
      </c>
      <c r="C1012" s="1" t="s">
        <v>22</v>
      </c>
      <c r="D1012" s="1" t="s">
        <v>6296</v>
      </c>
      <c r="E1012" s="1" t="s">
        <v>6297</v>
      </c>
      <c r="F1012" s="1" t="s">
        <v>2078</v>
      </c>
      <c r="G1012" s="1" t="s">
        <v>89</v>
      </c>
      <c r="H1012" s="1" t="s">
        <v>27</v>
      </c>
      <c r="I1012" s="1">
        <v>18</v>
      </c>
      <c r="J1012" s="1">
        <v>11</v>
      </c>
      <c r="K1012" s="1" t="s">
        <v>6298</v>
      </c>
      <c r="L1012" s="1">
        <v>2018</v>
      </c>
      <c r="M1012" s="1">
        <v>9</v>
      </c>
      <c r="N1012" s="1" t="s">
        <v>6299</v>
      </c>
      <c r="O1012" s="1">
        <v>5.9715959999999999</v>
      </c>
      <c r="P1012" s="1">
        <v>29.51</v>
      </c>
      <c r="Q1012" s="3">
        <v>1.51</v>
      </c>
      <c r="R1012" s="1">
        <v>0.3049</v>
      </c>
      <c r="S1012" s="1">
        <v>32.914900000000003</v>
      </c>
      <c r="T1012" s="1">
        <v>1.093</v>
      </c>
    </row>
    <row r="1013" spans="1:20">
      <c r="A1013" s="1" t="s">
        <v>6300</v>
      </c>
      <c r="B1013" s="1" t="s">
        <v>6301</v>
      </c>
      <c r="C1013" s="1" t="s">
        <v>22</v>
      </c>
      <c r="D1013" s="1" t="s">
        <v>6302</v>
      </c>
      <c r="E1013" s="1" t="s">
        <v>6303</v>
      </c>
      <c r="F1013" s="1" t="s">
        <v>560</v>
      </c>
      <c r="G1013" s="1" t="s">
        <v>49</v>
      </c>
      <c r="H1013" s="1" t="s">
        <v>27</v>
      </c>
      <c r="I1013" s="1">
        <v>16</v>
      </c>
      <c r="J1013" s="1">
        <v>8</v>
      </c>
      <c r="K1013" s="1" t="s">
        <v>6304</v>
      </c>
      <c r="L1013" s="1">
        <v>2016</v>
      </c>
      <c r="M1013" s="1">
        <v>9</v>
      </c>
      <c r="N1013" s="1" t="s">
        <v>6305</v>
      </c>
      <c r="O1013" s="1">
        <v>5.679487</v>
      </c>
      <c r="P1013" s="1">
        <v>22.66</v>
      </c>
      <c r="Q1013" s="3">
        <v>1.58</v>
      </c>
      <c r="R1013" s="1">
        <v>0.3972</v>
      </c>
      <c r="S1013" s="1">
        <v>47.2958</v>
      </c>
      <c r="T1013" s="1">
        <v>1.899</v>
      </c>
    </row>
    <row r="1014" spans="1:20">
      <c r="A1014" s="1" t="s">
        <v>6306</v>
      </c>
      <c r="B1014" s="1" t="s">
        <v>6307</v>
      </c>
      <c r="C1014" s="1" t="s">
        <v>22</v>
      </c>
      <c r="D1014" s="1" t="s">
        <v>6308</v>
      </c>
      <c r="E1014" s="1" t="s">
        <v>6309</v>
      </c>
      <c r="F1014" s="1" t="s">
        <v>1056</v>
      </c>
      <c r="G1014" s="1" t="s">
        <v>89</v>
      </c>
      <c r="H1014" s="1" t="s">
        <v>27</v>
      </c>
      <c r="I1014" s="1">
        <v>935</v>
      </c>
      <c r="J1014" s="1" t="s">
        <v>22</v>
      </c>
      <c r="K1014" s="1" t="s">
        <v>22</v>
      </c>
      <c r="L1014" s="1">
        <v>2022</v>
      </c>
      <c r="M1014" s="1">
        <v>9</v>
      </c>
      <c r="N1014" s="1" t="s">
        <v>6310</v>
      </c>
      <c r="O1014" s="1">
        <v>9.2559710000000006</v>
      </c>
      <c r="P1014" s="1">
        <v>8.83</v>
      </c>
      <c r="Q1014" s="3">
        <v>0.97</v>
      </c>
      <c r="R1014" s="1">
        <v>1.0197000000000001</v>
      </c>
      <c r="S1014" s="1">
        <v>68.926900000000003</v>
      </c>
      <c r="T1014" s="1">
        <v>6.2</v>
      </c>
    </row>
    <row r="1015" spans="1:20">
      <c r="A1015" s="1" t="s">
        <v>6311</v>
      </c>
      <c r="B1015" s="1" t="s">
        <v>6312</v>
      </c>
      <c r="C1015" s="1" t="s">
        <v>6313</v>
      </c>
      <c r="D1015" s="1" t="s">
        <v>6314</v>
      </c>
      <c r="E1015" s="1" t="s">
        <v>6315</v>
      </c>
      <c r="F1015" s="1" t="s">
        <v>514</v>
      </c>
      <c r="G1015" s="1" t="s">
        <v>105</v>
      </c>
      <c r="H1015" s="1" t="s">
        <v>27</v>
      </c>
      <c r="I1015" s="1">
        <v>329</v>
      </c>
      <c r="J1015" s="1" t="s">
        <v>22</v>
      </c>
      <c r="K1015" s="1" t="s">
        <v>22</v>
      </c>
      <c r="L1015" s="1">
        <v>2023</v>
      </c>
      <c r="M1015" s="1">
        <v>9</v>
      </c>
      <c r="N1015" s="1" t="s">
        <v>6316</v>
      </c>
      <c r="O1015" s="1">
        <v>6.3597190000000001</v>
      </c>
      <c r="P1015" s="1">
        <v>2.33</v>
      </c>
      <c r="Q1015" s="3">
        <v>1.42</v>
      </c>
      <c r="R1015" s="1">
        <v>3.8597999999999999</v>
      </c>
      <c r="S1015" s="1">
        <v>95.002799999999993</v>
      </c>
      <c r="T1015" s="1">
        <v>8.1</v>
      </c>
    </row>
    <row r="1016" spans="1:20">
      <c r="A1016" s="1" t="s">
        <v>6317</v>
      </c>
      <c r="B1016" s="1" t="s">
        <v>6318</v>
      </c>
      <c r="C1016" s="1" t="s">
        <v>22</v>
      </c>
      <c r="D1016" s="1" t="s">
        <v>6319</v>
      </c>
      <c r="E1016" s="1" t="s">
        <v>6320</v>
      </c>
      <c r="F1016" s="1" t="s">
        <v>4064</v>
      </c>
      <c r="G1016" s="1" t="s">
        <v>35</v>
      </c>
      <c r="H1016" s="1" t="s">
        <v>27</v>
      </c>
      <c r="I1016" s="1">
        <v>5</v>
      </c>
      <c r="J1016" s="1">
        <v>10</v>
      </c>
      <c r="K1016" s="1" t="s">
        <v>6321</v>
      </c>
      <c r="L1016" s="1">
        <v>2020</v>
      </c>
      <c r="M1016" s="1">
        <v>9</v>
      </c>
      <c r="N1016" s="1" t="s">
        <v>6322</v>
      </c>
      <c r="O1016" s="1">
        <v>7.2672220000000003</v>
      </c>
      <c r="P1016" s="1">
        <v>16.14</v>
      </c>
      <c r="Q1016" s="3">
        <v>1.24</v>
      </c>
      <c r="R1016" s="1">
        <v>0.55759999999999998</v>
      </c>
      <c r="S1016" s="1">
        <v>46.553100000000001</v>
      </c>
      <c r="T1016" s="1">
        <v>2.109</v>
      </c>
    </row>
    <row r="1017" spans="1:20">
      <c r="A1017" s="1" t="s">
        <v>6323</v>
      </c>
      <c r="B1017" s="1" t="s">
        <v>6324</v>
      </c>
      <c r="C1017" s="1" t="s">
        <v>22</v>
      </c>
      <c r="D1017" s="1" t="s">
        <v>6325</v>
      </c>
      <c r="E1017" s="1" t="s">
        <v>6326</v>
      </c>
      <c r="F1017" s="1" t="s">
        <v>25</v>
      </c>
      <c r="G1017" s="1" t="s">
        <v>26</v>
      </c>
      <c r="H1017" s="1" t="s">
        <v>27</v>
      </c>
      <c r="I1017" s="1">
        <v>10</v>
      </c>
      <c r="J1017" s="1" t="s">
        <v>22</v>
      </c>
      <c r="K1017" s="1" t="s">
        <v>6327</v>
      </c>
      <c r="L1017" s="1">
        <v>2022</v>
      </c>
      <c r="M1017" s="1">
        <v>9</v>
      </c>
      <c r="N1017" s="1" t="s">
        <v>6328</v>
      </c>
      <c r="O1017" s="1">
        <v>4.2561460000000002</v>
      </c>
      <c r="P1017" s="1">
        <v>6.87</v>
      </c>
      <c r="Q1017" s="3">
        <v>2.11</v>
      </c>
      <c r="R1017" s="1">
        <v>1.3107</v>
      </c>
      <c r="S1017" s="1">
        <v>75.8797</v>
      </c>
      <c r="T1017" s="1">
        <v>3.9</v>
      </c>
    </row>
    <row r="1018" spans="1:20">
      <c r="A1018" s="1" t="s">
        <v>6329</v>
      </c>
      <c r="B1018" s="1" t="s">
        <v>6330</v>
      </c>
      <c r="C1018" s="1" t="s">
        <v>22</v>
      </c>
      <c r="D1018" s="1" t="s">
        <v>6331</v>
      </c>
      <c r="E1018" s="1" t="s">
        <v>6332</v>
      </c>
      <c r="F1018" s="1" t="s">
        <v>6333</v>
      </c>
      <c r="G1018" s="1" t="s">
        <v>89</v>
      </c>
      <c r="H1018" s="1" t="s">
        <v>27</v>
      </c>
      <c r="I1018" s="1">
        <v>526</v>
      </c>
      <c r="J1018" s="1" t="s">
        <v>22</v>
      </c>
      <c r="K1018" s="1" t="s">
        <v>22</v>
      </c>
      <c r="L1018" s="1">
        <v>2022</v>
      </c>
      <c r="M1018" s="1">
        <v>9</v>
      </c>
      <c r="N1018" s="1" t="s">
        <v>6334</v>
      </c>
      <c r="O1018" s="1">
        <v>10.795489999999999</v>
      </c>
      <c r="P1018" s="1">
        <v>8.83</v>
      </c>
      <c r="Q1018" s="3">
        <v>0.83</v>
      </c>
      <c r="R1018" s="1">
        <v>1.0197000000000001</v>
      </c>
      <c r="S1018" s="1">
        <v>68.926900000000003</v>
      </c>
      <c r="T1018" s="1">
        <v>9.1999999999999993</v>
      </c>
    </row>
    <row r="1019" spans="1:20">
      <c r="A1019" s="1" t="s">
        <v>6335</v>
      </c>
      <c r="B1019" s="1" t="s">
        <v>6336</v>
      </c>
      <c r="C1019" s="1" t="s">
        <v>6337</v>
      </c>
      <c r="D1019" s="1" t="s">
        <v>6338</v>
      </c>
      <c r="E1019" s="1" t="s">
        <v>6339</v>
      </c>
      <c r="F1019" s="1" t="s">
        <v>1188</v>
      </c>
      <c r="G1019" s="1" t="s">
        <v>105</v>
      </c>
      <c r="H1019" s="1" t="s">
        <v>27</v>
      </c>
      <c r="I1019" s="1">
        <v>19</v>
      </c>
      <c r="J1019" s="1">
        <v>20</v>
      </c>
      <c r="K1019" s="1" t="s">
        <v>22</v>
      </c>
      <c r="L1019" s="1">
        <v>2022</v>
      </c>
      <c r="M1019" s="1">
        <v>9</v>
      </c>
      <c r="N1019" s="1" t="s">
        <v>6340</v>
      </c>
      <c r="O1019" s="1">
        <v>3.7005340000000002</v>
      </c>
      <c r="P1019" s="1">
        <v>6.39</v>
      </c>
      <c r="Q1019" s="3">
        <v>2.4300000000000002</v>
      </c>
      <c r="R1019" s="1">
        <v>1.4095</v>
      </c>
      <c r="S1019" s="1">
        <v>78.138599999999997</v>
      </c>
      <c r="T1019" s="1" t="s">
        <v>22</v>
      </c>
    </row>
    <row r="1020" spans="1:20">
      <c r="A1020" s="1" t="s">
        <v>6341</v>
      </c>
      <c r="B1020" s="1" t="s">
        <v>6342</v>
      </c>
      <c r="C1020" s="1" t="s">
        <v>22</v>
      </c>
      <c r="D1020" s="1" t="s">
        <v>6343</v>
      </c>
      <c r="E1020" s="1" t="s">
        <v>6344</v>
      </c>
      <c r="F1020" s="1" t="s">
        <v>631</v>
      </c>
      <c r="G1020" s="1" t="s">
        <v>35</v>
      </c>
      <c r="H1020" s="1" t="s">
        <v>27</v>
      </c>
      <c r="I1020" s="1">
        <v>426</v>
      </c>
      <c r="J1020" s="1" t="s">
        <v>22</v>
      </c>
      <c r="K1020" s="1" t="s">
        <v>22</v>
      </c>
      <c r="L1020" s="1">
        <v>2022</v>
      </c>
      <c r="M1020" s="1">
        <v>9</v>
      </c>
      <c r="N1020" s="1" t="s">
        <v>6345</v>
      </c>
      <c r="O1020" s="1">
        <v>8.8125</v>
      </c>
      <c r="P1020" s="1">
        <v>6.86</v>
      </c>
      <c r="Q1020" s="3">
        <v>1.02</v>
      </c>
      <c r="R1020" s="1">
        <v>1.3111999999999999</v>
      </c>
      <c r="S1020" s="1">
        <v>76.522000000000006</v>
      </c>
      <c r="T1020" s="1">
        <v>6.6</v>
      </c>
    </row>
    <row r="1021" spans="1:20">
      <c r="A1021" s="1" t="s">
        <v>6346</v>
      </c>
      <c r="B1021" s="1" t="s">
        <v>6347</v>
      </c>
      <c r="C1021" s="1" t="s">
        <v>22</v>
      </c>
      <c r="D1021" s="1" t="s">
        <v>6348</v>
      </c>
      <c r="E1021" s="1" t="s">
        <v>6349</v>
      </c>
      <c r="F1021" s="1" t="s">
        <v>6350</v>
      </c>
      <c r="G1021" s="1" t="s">
        <v>1401</v>
      </c>
      <c r="H1021" s="1" t="s">
        <v>27</v>
      </c>
      <c r="I1021" s="1">
        <v>151</v>
      </c>
      <c r="J1021" s="1" t="s">
        <v>22</v>
      </c>
      <c r="K1021" s="1" t="s">
        <v>22</v>
      </c>
      <c r="L1021" s="1">
        <v>2023</v>
      </c>
      <c r="M1021" s="1">
        <v>9</v>
      </c>
      <c r="N1021" s="1" t="s">
        <v>6351</v>
      </c>
      <c r="O1021" s="1">
        <v>1.9449540000000001</v>
      </c>
      <c r="P1021" s="1">
        <v>1.9</v>
      </c>
      <c r="Q1021" s="3">
        <v>4.63</v>
      </c>
      <c r="R1021" s="1">
        <v>4.7469000000000001</v>
      </c>
      <c r="S1021" s="1">
        <v>96.6357</v>
      </c>
      <c r="T1021" s="1">
        <v>3.1</v>
      </c>
    </row>
    <row r="1022" spans="1:20">
      <c r="A1022" s="1" t="s">
        <v>6352</v>
      </c>
      <c r="B1022" s="1" t="s">
        <v>6353</v>
      </c>
      <c r="C1022" s="1" t="s">
        <v>6354</v>
      </c>
      <c r="D1022" s="1" t="s">
        <v>6355</v>
      </c>
      <c r="E1022" s="1" t="s">
        <v>6356</v>
      </c>
      <c r="F1022" s="1" t="s">
        <v>104</v>
      </c>
      <c r="G1022" s="1" t="s">
        <v>105</v>
      </c>
      <c r="H1022" s="1" t="s">
        <v>27</v>
      </c>
      <c r="I1022" s="1">
        <v>837</v>
      </c>
      <c r="J1022" s="1" t="s">
        <v>22</v>
      </c>
      <c r="K1022" s="1" t="s">
        <v>22</v>
      </c>
      <c r="L1022" s="1">
        <v>2022</v>
      </c>
      <c r="M1022" s="1">
        <v>9</v>
      </c>
      <c r="N1022" s="1" t="s">
        <v>6357</v>
      </c>
      <c r="O1022" s="1">
        <v>10.954859000000001</v>
      </c>
      <c r="P1022" s="1">
        <v>6.39</v>
      </c>
      <c r="Q1022" s="3">
        <v>0.82</v>
      </c>
      <c r="R1022" s="1">
        <v>1.4095</v>
      </c>
      <c r="S1022" s="1">
        <v>78.138599999999997</v>
      </c>
      <c r="T1022" s="1">
        <v>9.8000000000000007</v>
      </c>
    </row>
    <row r="1023" spans="1:20">
      <c r="A1023" s="1" t="s">
        <v>6358</v>
      </c>
      <c r="B1023" s="1" t="s">
        <v>6359</v>
      </c>
      <c r="C1023" s="1" t="s">
        <v>22</v>
      </c>
      <c r="D1023" s="1" t="s">
        <v>6360</v>
      </c>
      <c r="E1023" s="1" t="s">
        <v>6361</v>
      </c>
      <c r="F1023" s="1" t="s">
        <v>6362</v>
      </c>
      <c r="G1023" s="1" t="s">
        <v>49</v>
      </c>
      <c r="H1023" s="1" t="s">
        <v>27</v>
      </c>
      <c r="I1023" s="1">
        <v>26</v>
      </c>
      <c r="J1023" s="1">
        <v>4</v>
      </c>
      <c r="K1023" s="1" t="s">
        <v>22</v>
      </c>
      <c r="L1023" s="1">
        <v>2021</v>
      </c>
      <c r="M1023" s="1">
        <v>9</v>
      </c>
      <c r="N1023" s="1" t="s">
        <v>6363</v>
      </c>
      <c r="O1023" s="1">
        <v>8.4836069999999992</v>
      </c>
      <c r="P1023" s="1">
        <v>11.82</v>
      </c>
      <c r="Q1023" s="3">
        <v>1.06</v>
      </c>
      <c r="R1023" s="1">
        <v>0.76170000000000004</v>
      </c>
      <c r="S1023" s="1">
        <v>63.242600000000003</v>
      </c>
      <c r="T1023" s="1">
        <v>3.762</v>
      </c>
    </row>
    <row r="1024" spans="1:20">
      <c r="A1024" s="1" t="s">
        <v>6364</v>
      </c>
      <c r="B1024" s="1" t="s">
        <v>6365</v>
      </c>
      <c r="C1024" s="1" t="s">
        <v>6366</v>
      </c>
      <c r="D1024" s="1" t="s">
        <v>6367</v>
      </c>
      <c r="E1024" s="1" t="s">
        <v>6368</v>
      </c>
      <c r="F1024" s="1" t="s">
        <v>6369</v>
      </c>
      <c r="G1024" s="1" t="s">
        <v>105</v>
      </c>
      <c r="H1024" s="1" t="s">
        <v>27</v>
      </c>
      <c r="I1024" s="1">
        <v>9</v>
      </c>
      <c r="J1024" s="1">
        <v>16</v>
      </c>
      <c r="K1024" s="1" t="s">
        <v>6370</v>
      </c>
      <c r="L1024" s="1">
        <v>2019</v>
      </c>
      <c r="M1024" s="1">
        <v>9</v>
      </c>
      <c r="N1024" s="1" t="s">
        <v>6371</v>
      </c>
      <c r="O1024" s="1">
        <v>13.961805999999999</v>
      </c>
      <c r="P1024" s="1">
        <v>20.84</v>
      </c>
      <c r="Q1024" s="3">
        <v>0.64</v>
      </c>
      <c r="R1024" s="1">
        <v>0.43190000000000001</v>
      </c>
      <c r="S1024" s="1">
        <v>37.902000000000001</v>
      </c>
      <c r="T1024" s="1">
        <v>2.3919999999999999</v>
      </c>
    </row>
    <row r="1025" spans="1:20">
      <c r="A1025" s="1" t="s">
        <v>6372</v>
      </c>
      <c r="B1025" s="1" t="s">
        <v>6373</v>
      </c>
      <c r="C1025" s="1" t="s">
        <v>22</v>
      </c>
      <c r="D1025" s="1" t="s">
        <v>6374</v>
      </c>
      <c r="E1025" s="1" t="s">
        <v>6375</v>
      </c>
      <c r="F1025" s="1" t="s">
        <v>1573</v>
      </c>
      <c r="G1025" s="1" t="s">
        <v>35</v>
      </c>
      <c r="H1025" s="1" t="s">
        <v>27</v>
      </c>
      <c r="I1025" s="1">
        <v>81</v>
      </c>
      <c r="J1025" s="1" t="s">
        <v>22</v>
      </c>
      <c r="K1025" s="1" t="s">
        <v>6376</v>
      </c>
      <c r="L1025" s="1">
        <v>2017</v>
      </c>
      <c r="M1025" s="1">
        <v>9</v>
      </c>
      <c r="N1025" s="1" t="s">
        <v>6377</v>
      </c>
      <c r="O1025" s="1">
        <v>27.684615000000001</v>
      </c>
      <c r="P1025" s="1">
        <v>24.63</v>
      </c>
      <c r="Q1025" s="3">
        <v>0.33</v>
      </c>
      <c r="R1025" s="1">
        <v>0.36549999999999999</v>
      </c>
      <c r="S1025" s="1">
        <v>34.257399999999997</v>
      </c>
      <c r="T1025" s="1">
        <v>3.8490000000000002</v>
      </c>
    </row>
    <row r="1026" spans="1:20">
      <c r="A1026" s="1" t="s">
        <v>6378</v>
      </c>
      <c r="B1026" s="1" t="s">
        <v>6379</v>
      </c>
      <c r="C1026" s="1" t="s">
        <v>22</v>
      </c>
      <c r="D1026" s="1" t="s">
        <v>6380</v>
      </c>
      <c r="E1026" s="1" t="s">
        <v>6381</v>
      </c>
      <c r="F1026" s="1" t="s">
        <v>6382</v>
      </c>
      <c r="G1026" s="1" t="s">
        <v>26</v>
      </c>
      <c r="H1026" s="1" t="s">
        <v>27</v>
      </c>
      <c r="I1026" s="1">
        <v>215</v>
      </c>
      <c r="J1026" s="1" t="s">
        <v>22</v>
      </c>
      <c r="K1026" s="1" t="s">
        <v>22</v>
      </c>
      <c r="L1026" s="1">
        <v>2021</v>
      </c>
      <c r="M1026" s="1">
        <v>9</v>
      </c>
      <c r="N1026" s="1" t="s">
        <v>6383</v>
      </c>
      <c r="O1026" s="1">
        <v>11.271186</v>
      </c>
      <c r="P1026" s="1">
        <v>12</v>
      </c>
      <c r="Q1026" s="3">
        <v>0.8</v>
      </c>
      <c r="R1026" s="1">
        <v>0.74990000000000001</v>
      </c>
      <c r="S1026" s="1">
        <v>58.774999999999999</v>
      </c>
      <c r="T1026" s="1">
        <v>4.4370000000000003</v>
      </c>
    </row>
    <row r="1027" spans="1:20">
      <c r="A1027" s="1" t="s">
        <v>6384</v>
      </c>
      <c r="B1027" s="1" t="s">
        <v>6385</v>
      </c>
      <c r="C1027" s="1" t="s">
        <v>22</v>
      </c>
      <c r="D1027" s="1" t="s">
        <v>6386</v>
      </c>
      <c r="E1027" s="1" t="s">
        <v>6387</v>
      </c>
      <c r="F1027" s="1" t="s">
        <v>6388</v>
      </c>
      <c r="G1027" s="1" t="s">
        <v>840</v>
      </c>
      <c r="H1027" s="1" t="s">
        <v>27</v>
      </c>
      <c r="I1027" s="1">
        <v>11</v>
      </c>
      <c r="J1027" s="1">
        <v>8</v>
      </c>
      <c r="K1027" s="1" t="s">
        <v>22</v>
      </c>
      <c r="L1027" s="1">
        <v>2021</v>
      </c>
      <c r="M1027" s="1">
        <v>9</v>
      </c>
      <c r="N1027" s="1" t="s">
        <v>6389</v>
      </c>
      <c r="O1027" s="1">
        <v>7.4544699999999997</v>
      </c>
      <c r="P1027" s="1">
        <v>10.4</v>
      </c>
      <c r="Q1027" s="3">
        <v>1.21</v>
      </c>
      <c r="R1027" s="1">
        <v>0.86560000000000004</v>
      </c>
      <c r="S1027" s="1">
        <v>59.872999999999998</v>
      </c>
      <c r="T1027" s="1">
        <v>3.4079999999999999</v>
      </c>
    </row>
    <row r="1028" spans="1:20">
      <c r="A1028" s="1" t="s">
        <v>6390</v>
      </c>
      <c r="B1028" s="1" t="s">
        <v>6391</v>
      </c>
      <c r="C1028" s="1" t="s">
        <v>22</v>
      </c>
      <c r="D1028" s="1" t="s">
        <v>6392</v>
      </c>
      <c r="E1028" s="1" t="s">
        <v>6393</v>
      </c>
      <c r="F1028" s="1" t="s">
        <v>4830</v>
      </c>
      <c r="G1028" s="1" t="s">
        <v>35</v>
      </c>
      <c r="H1028" s="1" t="s">
        <v>27</v>
      </c>
      <c r="I1028" s="1">
        <v>112</v>
      </c>
      <c r="J1028" s="1" t="s">
        <v>22</v>
      </c>
      <c r="K1028" s="1" t="s">
        <v>22</v>
      </c>
      <c r="L1028" s="1">
        <v>2020</v>
      </c>
      <c r="M1028" s="1">
        <v>9</v>
      </c>
      <c r="N1028" s="1" t="s">
        <v>6394</v>
      </c>
      <c r="O1028" s="1">
        <v>11.465579999999999</v>
      </c>
      <c r="P1028" s="1">
        <v>16.14</v>
      </c>
      <c r="Q1028" s="3">
        <v>0.78</v>
      </c>
      <c r="R1028" s="1">
        <v>0.55759999999999998</v>
      </c>
      <c r="S1028" s="1">
        <v>46.553100000000001</v>
      </c>
      <c r="T1028" s="1">
        <v>2.4950000000000001</v>
      </c>
    </row>
    <row r="1029" spans="1:20">
      <c r="A1029" s="1" t="s">
        <v>6395</v>
      </c>
      <c r="B1029" s="1" t="s">
        <v>6396</v>
      </c>
      <c r="C1029" s="1" t="s">
        <v>22</v>
      </c>
      <c r="D1029" s="1" t="s">
        <v>6397</v>
      </c>
      <c r="E1029" s="1" t="s">
        <v>6398</v>
      </c>
      <c r="F1029" s="1" t="s">
        <v>6399</v>
      </c>
      <c r="G1029" s="1" t="s">
        <v>35</v>
      </c>
      <c r="H1029" s="1" t="s">
        <v>27</v>
      </c>
      <c r="I1029" s="1">
        <v>75</v>
      </c>
      <c r="J1029" s="1">
        <v>7</v>
      </c>
      <c r="K1029" s="1" t="s">
        <v>6400</v>
      </c>
      <c r="L1029" s="1">
        <v>2021</v>
      </c>
      <c r="M1029" s="1">
        <v>9</v>
      </c>
      <c r="N1029" s="1" t="s">
        <v>6401</v>
      </c>
      <c r="O1029" s="1">
        <v>4.758</v>
      </c>
      <c r="P1029" s="1">
        <v>11.69</v>
      </c>
      <c r="Q1029" s="3">
        <v>1.89</v>
      </c>
      <c r="R1029" s="1">
        <v>0.76959999999999995</v>
      </c>
      <c r="S1029" s="1">
        <v>58.667000000000002</v>
      </c>
      <c r="T1029" s="1">
        <v>2.1459999999999999</v>
      </c>
    </row>
    <row r="1030" spans="1:20">
      <c r="A1030" s="1" t="s">
        <v>6402</v>
      </c>
      <c r="B1030" s="1" t="s">
        <v>6403</v>
      </c>
      <c r="C1030" s="1" t="s">
        <v>6404</v>
      </c>
      <c r="D1030" s="1" t="s">
        <v>6405</v>
      </c>
      <c r="E1030" s="1" t="s">
        <v>6406</v>
      </c>
      <c r="F1030" s="1" t="s">
        <v>5392</v>
      </c>
      <c r="G1030" s="1" t="s">
        <v>105</v>
      </c>
      <c r="H1030" s="1" t="s">
        <v>27</v>
      </c>
      <c r="I1030" s="1">
        <v>9</v>
      </c>
      <c r="J1030" s="1" t="s">
        <v>22</v>
      </c>
      <c r="K1030" s="1" t="s">
        <v>22</v>
      </c>
      <c r="L1030" s="1">
        <v>2019</v>
      </c>
      <c r="M1030" s="1">
        <v>9</v>
      </c>
      <c r="N1030" s="1" t="s">
        <v>6407</v>
      </c>
      <c r="O1030" s="1">
        <v>20.238247000000001</v>
      </c>
      <c r="P1030" s="1">
        <v>20.84</v>
      </c>
      <c r="Q1030" s="3">
        <v>0.44</v>
      </c>
      <c r="R1030" s="1">
        <v>0.43190000000000001</v>
      </c>
      <c r="S1030" s="1">
        <v>37.902000000000001</v>
      </c>
      <c r="T1030" s="1">
        <v>3.9980000000000002</v>
      </c>
    </row>
    <row r="1031" spans="1:20">
      <c r="A1031" s="1" t="s">
        <v>6408</v>
      </c>
      <c r="B1031" s="1" t="s">
        <v>6409</v>
      </c>
      <c r="C1031" s="1" t="s">
        <v>22</v>
      </c>
      <c r="D1031" s="1" t="s">
        <v>6410</v>
      </c>
      <c r="E1031" s="1" t="s">
        <v>6411</v>
      </c>
      <c r="F1031" s="1" t="s">
        <v>3047</v>
      </c>
      <c r="G1031" s="1" t="s">
        <v>35</v>
      </c>
      <c r="H1031" s="1" t="s">
        <v>27</v>
      </c>
      <c r="I1031" s="1">
        <v>16</v>
      </c>
      <c r="J1031" s="1">
        <v>2</v>
      </c>
      <c r="K1031" s="1" t="s">
        <v>22</v>
      </c>
      <c r="L1031" s="1">
        <v>2022</v>
      </c>
      <c r="M1031" s="1">
        <v>9</v>
      </c>
      <c r="N1031" s="1" t="s">
        <v>6412</v>
      </c>
      <c r="O1031" s="1">
        <v>7.135802</v>
      </c>
      <c r="P1031" s="1">
        <v>6.86</v>
      </c>
      <c r="Q1031" s="3">
        <v>1.26</v>
      </c>
      <c r="R1031" s="1">
        <v>1.3111999999999999</v>
      </c>
      <c r="S1031" s="1">
        <v>76.522000000000006</v>
      </c>
      <c r="T1031" s="1">
        <v>6</v>
      </c>
    </row>
    <row r="1032" spans="1:20">
      <c r="A1032" s="1" t="s">
        <v>6413</v>
      </c>
      <c r="B1032" s="1" t="s">
        <v>6414</v>
      </c>
      <c r="C1032" s="1" t="s">
        <v>6415</v>
      </c>
      <c r="D1032" s="1" t="s">
        <v>6416</v>
      </c>
      <c r="E1032" s="1" t="s">
        <v>6417</v>
      </c>
      <c r="F1032" s="1" t="s">
        <v>514</v>
      </c>
      <c r="G1032" s="1" t="s">
        <v>105</v>
      </c>
      <c r="H1032" s="1" t="s">
        <v>27</v>
      </c>
      <c r="I1032" s="1">
        <v>279</v>
      </c>
      <c r="J1032" s="1" t="s">
        <v>22</v>
      </c>
      <c r="K1032" s="1" t="s">
        <v>22</v>
      </c>
      <c r="L1032" s="1">
        <v>2021</v>
      </c>
      <c r="M1032" s="1">
        <v>9</v>
      </c>
      <c r="N1032" s="1" t="s">
        <v>6418</v>
      </c>
      <c r="O1032" s="1">
        <v>20.969013</v>
      </c>
      <c r="P1032" s="1">
        <v>11.96</v>
      </c>
      <c r="Q1032" s="3">
        <v>0.43</v>
      </c>
      <c r="R1032" s="1">
        <v>0.75239999999999996</v>
      </c>
      <c r="S1032" s="1">
        <v>58.064799999999998</v>
      </c>
      <c r="T1032" s="1">
        <v>8.9429999999999996</v>
      </c>
    </row>
    <row r="1033" spans="1:20">
      <c r="A1033" s="1" t="s">
        <v>6419</v>
      </c>
      <c r="B1033" s="1" t="s">
        <v>6420</v>
      </c>
      <c r="C1033" s="1" t="s">
        <v>22</v>
      </c>
      <c r="D1033" s="1" t="s">
        <v>6421</v>
      </c>
      <c r="E1033" s="1" t="s">
        <v>6422</v>
      </c>
      <c r="F1033" s="1" t="s">
        <v>6423</v>
      </c>
      <c r="G1033" s="1" t="s">
        <v>1401</v>
      </c>
      <c r="H1033" s="1" t="s">
        <v>27</v>
      </c>
      <c r="I1033" s="1">
        <v>60</v>
      </c>
      <c r="J1033" s="1">
        <v>7</v>
      </c>
      <c r="K1033" s="1" t="s">
        <v>6424</v>
      </c>
      <c r="L1033" s="1">
        <v>2017</v>
      </c>
      <c r="M1033" s="1">
        <v>9</v>
      </c>
      <c r="N1033" s="1" t="s">
        <v>6425</v>
      </c>
      <c r="O1033" s="1">
        <v>21.216215999999999</v>
      </c>
      <c r="P1033" s="1">
        <v>24.33</v>
      </c>
      <c r="Q1033" s="3">
        <v>0.42</v>
      </c>
      <c r="R1033" s="1">
        <v>0.36990000000000001</v>
      </c>
      <c r="S1033" s="1">
        <v>31.964500000000001</v>
      </c>
      <c r="T1033" s="1">
        <v>2.0579999999999998</v>
      </c>
    </row>
    <row r="1034" spans="1:20">
      <c r="A1034" s="1" t="s">
        <v>6426</v>
      </c>
      <c r="B1034" s="1" t="s">
        <v>6427</v>
      </c>
      <c r="C1034" s="1" t="s">
        <v>22</v>
      </c>
      <c r="D1034" s="1" t="s">
        <v>6428</v>
      </c>
      <c r="E1034" s="1" t="s">
        <v>6429</v>
      </c>
      <c r="F1034" s="1" t="s">
        <v>227</v>
      </c>
      <c r="G1034" s="1" t="s">
        <v>89</v>
      </c>
      <c r="H1034" s="1" t="s">
        <v>27</v>
      </c>
      <c r="I1034" s="1">
        <v>625</v>
      </c>
      <c r="J1034" s="1" t="s">
        <v>22</v>
      </c>
      <c r="K1034" s="1" t="s">
        <v>22</v>
      </c>
      <c r="L1034" s="1">
        <v>2023</v>
      </c>
      <c r="M1034" s="1">
        <v>9</v>
      </c>
      <c r="N1034" s="1" t="s">
        <v>6430</v>
      </c>
      <c r="O1034" s="1">
        <v>4.2286910000000004</v>
      </c>
      <c r="P1034" s="1">
        <v>3.35</v>
      </c>
      <c r="Q1034" s="3">
        <v>2.13</v>
      </c>
      <c r="R1034" s="1">
        <v>2.6835</v>
      </c>
      <c r="S1034" s="1">
        <v>90.848600000000005</v>
      </c>
      <c r="T1034" s="1">
        <v>6.3</v>
      </c>
    </row>
    <row r="1035" spans="1:20">
      <c r="A1035" s="1" t="s">
        <v>6431</v>
      </c>
      <c r="B1035" s="1" t="s">
        <v>6432</v>
      </c>
      <c r="C1035" s="1" t="s">
        <v>22</v>
      </c>
      <c r="D1035" s="1" t="s">
        <v>6433</v>
      </c>
      <c r="E1035" s="1" t="s">
        <v>6434</v>
      </c>
      <c r="F1035" s="1" t="s">
        <v>25</v>
      </c>
      <c r="G1035" s="1" t="s">
        <v>26</v>
      </c>
      <c r="H1035" s="1" t="s">
        <v>27</v>
      </c>
      <c r="I1035" s="1">
        <v>4</v>
      </c>
      <c r="J1035" s="1" t="s">
        <v>22</v>
      </c>
      <c r="K1035" s="1" t="s">
        <v>6435</v>
      </c>
      <c r="L1035" s="1">
        <v>2016</v>
      </c>
      <c r="M1035" s="1">
        <v>9</v>
      </c>
      <c r="N1035" s="1" t="s">
        <v>6436</v>
      </c>
      <c r="O1035" s="1">
        <v>38.111111000000001</v>
      </c>
      <c r="P1035" s="1">
        <v>23.38</v>
      </c>
      <c r="Q1035" s="3">
        <v>0.24</v>
      </c>
      <c r="R1035" s="1">
        <v>0.38500000000000001</v>
      </c>
      <c r="S1035" s="1">
        <v>39.9739</v>
      </c>
      <c r="T1035" s="1">
        <v>3.2440000000000002</v>
      </c>
    </row>
    <row r="1036" spans="1:20">
      <c r="A1036" s="1" t="s">
        <v>6437</v>
      </c>
      <c r="B1036" s="1" t="s">
        <v>6438</v>
      </c>
      <c r="C1036" s="1" t="s">
        <v>6439</v>
      </c>
      <c r="D1036" s="1" t="s">
        <v>6440</v>
      </c>
      <c r="E1036" s="1" t="s">
        <v>6441</v>
      </c>
      <c r="F1036" s="1" t="s">
        <v>6442</v>
      </c>
      <c r="G1036" s="1" t="s">
        <v>678</v>
      </c>
      <c r="H1036" s="1" t="s">
        <v>27</v>
      </c>
      <c r="I1036" s="1">
        <v>61</v>
      </c>
      <c r="J1036" s="1">
        <v>1</v>
      </c>
      <c r="K1036" s="1" t="s">
        <v>6443</v>
      </c>
      <c r="L1036" s="1">
        <v>2015</v>
      </c>
      <c r="M1036" s="1">
        <v>9</v>
      </c>
      <c r="N1036" s="1" t="s">
        <v>6444</v>
      </c>
      <c r="O1036" s="1">
        <v>16.761628000000002</v>
      </c>
      <c r="P1036" s="1">
        <v>32.1</v>
      </c>
      <c r="Q1036" s="3">
        <v>0.54</v>
      </c>
      <c r="R1036" s="1">
        <v>0.28039999999999998</v>
      </c>
      <c r="S1036" s="1">
        <v>28.2852</v>
      </c>
      <c r="T1036" s="1">
        <v>1.579</v>
      </c>
    </row>
    <row r="1037" spans="1:20">
      <c r="A1037" s="1" t="s">
        <v>6445</v>
      </c>
      <c r="B1037" s="1" t="s">
        <v>6446</v>
      </c>
      <c r="C1037" s="1" t="s">
        <v>6447</v>
      </c>
      <c r="D1037" s="1" t="s">
        <v>6448</v>
      </c>
      <c r="E1037" s="1" t="s">
        <v>6449</v>
      </c>
      <c r="F1037" s="1" t="s">
        <v>720</v>
      </c>
      <c r="G1037" s="1" t="s">
        <v>35</v>
      </c>
      <c r="H1037" s="1" t="s">
        <v>27</v>
      </c>
      <c r="I1037" s="1">
        <v>21</v>
      </c>
      <c r="J1037" s="1">
        <v>17</v>
      </c>
      <c r="K1037" s="1" t="s">
        <v>22</v>
      </c>
      <c r="L1037" s="1">
        <v>2021</v>
      </c>
      <c r="M1037" s="1">
        <v>9</v>
      </c>
      <c r="N1037" s="1" t="s">
        <v>6450</v>
      </c>
      <c r="O1037" s="1">
        <v>7.7548719999999998</v>
      </c>
      <c r="P1037" s="1">
        <v>11.69</v>
      </c>
      <c r="Q1037" s="3">
        <v>1.1599999999999999</v>
      </c>
      <c r="R1037" s="1">
        <v>0.76959999999999995</v>
      </c>
      <c r="S1037" s="1">
        <v>58.667000000000002</v>
      </c>
      <c r="T1037" s="1">
        <v>3.847</v>
      </c>
    </row>
    <row r="1038" spans="1:20">
      <c r="A1038" s="1" t="s">
        <v>6451</v>
      </c>
      <c r="B1038" s="1" t="s">
        <v>6452</v>
      </c>
      <c r="C1038" s="1" t="s">
        <v>22</v>
      </c>
      <c r="D1038" s="1" t="s">
        <v>6453</v>
      </c>
      <c r="E1038" s="1" t="s">
        <v>6454</v>
      </c>
      <c r="F1038" s="1" t="s">
        <v>6455</v>
      </c>
      <c r="G1038" s="1" t="s">
        <v>89</v>
      </c>
      <c r="H1038" s="1" t="s">
        <v>106</v>
      </c>
      <c r="I1038" s="1">
        <v>12</v>
      </c>
      <c r="J1038" s="1">
        <v>8</v>
      </c>
      <c r="K1038" s="1" t="s">
        <v>22</v>
      </c>
      <c r="L1038" s="1">
        <v>2022</v>
      </c>
      <c r="M1038" s="1">
        <v>9</v>
      </c>
      <c r="N1038" s="1" t="s">
        <v>6456</v>
      </c>
      <c r="O1038" s="1">
        <v>9.3189659999999996</v>
      </c>
      <c r="P1038" s="1">
        <v>22.14</v>
      </c>
      <c r="Q1038" s="3">
        <v>0.97</v>
      </c>
      <c r="R1038" s="1">
        <v>0.40639999999999998</v>
      </c>
      <c r="S1038" s="1">
        <v>36.534199999999998</v>
      </c>
      <c r="T1038" s="1">
        <v>3.4</v>
      </c>
    </row>
    <row r="1039" spans="1:20">
      <c r="A1039" s="1" t="s">
        <v>6457</v>
      </c>
      <c r="B1039" s="1" t="s">
        <v>6458</v>
      </c>
      <c r="C1039" s="1" t="s">
        <v>22</v>
      </c>
      <c r="D1039" s="1" t="s">
        <v>6459</v>
      </c>
      <c r="E1039" s="1" t="s">
        <v>6460</v>
      </c>
      <c r="F1039" s="1" t="s">
        <v>1056</v>
      </c>
      <c r="G1039" s="1" t="s">
        <v>89</v>
      </c>
      <c r="H1039" s="1" t="s">
        <v>27</v>
      </c>
      <c r="I1039" s="1">
        <v>953</v>
      </c>
      <c r="J1039" s="1" t="s">
        <v>22</v>
      </c>
      <c r="K1039" s="1" t="s">
        <v>22</v>
      </c>
      <c r="L1039" s="1">
        <v>2023</v>
      </c>
      <c r="M1039" s="1">
        <v>9</v>
      </c>
      <c r="N1039" s="1" t="s">
        <v>6461</v>
      </c>
      <c r="O1039" s="1">
        <v>3.6100660000000002</v>
      </c>
      <c r="P1039" s="1">
        <v>3.35</v>
      </c>
      <c r="Q1039" s="3">
        <v>2.4900000000000002</v>
      </c>
      <c r="R1039" s="1">
        <v>2.6835</v>
      </c>
      <c r="S1039" s="1">
        <v>90.848600000000005</v>
      </c>
      <c r="T1039" s="1">
        <v>5.8</v>
      </c>
    </row>
    <row r="1040" spans="1:20">
      <c r="A1040" s="1" t="s">
        <v>6462</v>
      </c>
      <c r="B1040" s="1" t="s">
        <v>6463</v>
      </c>
      <c r="C1040" s="1" t="s">
        <v>6464</v>
      </c>
      <c r="D1040" s="1" t="s">
        <v>6465</v>
      </c>
      <c r="E1040" s="1" t="s">
        <v>6466</v>
      </c>
      <c r="F1040" s="1" t="s">
        <v>1240</v>
      </c>
      <c r="G1040" s="1" t="s">
        <v>35</v>
      </c>
      <c r="H1040" s="1" t="s">
        <v>27</v>
      </c>
      <c r="I1040" s="1">
        <v>51</v>
      </c>
      <c r="J1040" s="1">
        <v>34</v>
      </c>
      <c r="K1040" s="1" t="s">
        <v>6467</v>
      </c>
      <c r="L1040" s="1">
        <v>2022</v>
      </c>
      <c r="M1040" s="1">
        <v>9</v>
      </c>
      <c r="N1040" s="1" t="s">
        <v>6468</v>
      </c>
      <c r="O1040" s="1">
        <v>5.0877090000000003</v>
      </c>
      <c r="P1040" s="1">
        <v>6.86</v>
      </c>
      <c r="Q1040" s="3">
        <v>1.77</v>
      </c>
      <c r="R1040" s="1">
        <v>1.3111999999999999</v>
      </c>
      <c r="S1040" s="1">
        <v>76.522000000000006</v>
      </c>
      <c r="T1040" s="1">
        <v>4</v>
      </c>
    </row>
    <row r="1041" spans="1:20">
      <c r="A1041" s="1" t="s">
        <v>6469</v>
      </c>
      <c r="B1041" s="1" t="s">
        <v>6470</v>
      </c>
      <c r="C1041" s="1" t="s">
        <v>22</v>
      </c>
      <c r="D1041" s="1" t="s">
        <v>6471</v>
      </c>
      <c r="E1041" s="1" t="s">
        <v>6472</v>
      </c>
      <c r="F1041" s="1" t="s">
        <v>6473</v>
      </c>
      <c r="G1041" s="1" t="s">
        <v>49</v>
      </c>
      <c r="H1041" s="1" t="s">
        <v>27</v>
      </c>
      <c r="I1041" s="1">
        <v>9</v>
      </c>
      <c r="J1041" s="1">
        <v>5</v>
      </c>
      <c r="K1041" s="1" t="s">
        <v>6474</v>
      </c>
      <c r="L1041" s="1">
        <v>2023</v>
      </c>
      <c r="M1041" s="1">
        <v>9</v>
      </c>
      <c r="N1041" s="1" t="s">
        <v>6475</v>
      </c>
      <c r="O1041" s="1">
        <v>4.7348480000000004</v>
      </c>
      <c r="P1041" s="1">
        <v>2.13</v>
      </c>
      <c r="Q1041" s="3">
        <v>1.9</v>
      </c>
      <c r="R1041" s="1">
        <v>4.2202000000000002</v>
      </c>
      <c r="S1041" s="1">
        <v>95.139700000000005</v>
      </c>
      <c r="T1041" s="1">
        <v>7.5</v>
      </c>
    </row>
    <row r="1042" spans="1:20">
      <c r="A1042" s="1" t="s">
        <v>6476</v>
      </c>
      <c r="B1042" s="1" t="s">
        <v>6477</v>
      </c>
      <c r="C1042" s="1" t="s">
        <v>22</v>
      </c>
      <c r="D1042" s="1" t="s">
        <v>6478</v>
      </c>
      <c r="E1042" s="1" t="s">
        <v>6479</v>
      </c>
      <c r="F1042" s="1" t="s">
        <v>3874</v>
      </c>
      <c r="G1042" s="1" t="s">
        <v>89</v>
      </c>
      <c r="H1042" s="1" t="s">
        <v>27</v>
      </c>
      <c r="I1042" s="1">
        <v>11</v>
      </c>
      <c r="J1042" s="1">
        <v>2</v>
      </c>
      <c r="K1042" s="1" t="s">
        <v>22</v>
      </c>
      <c r="L1042" s="1">
        <v>2021</v>
      </c>
      <c r="M1042" s="1">
        <v>9</v>
      </c>
      <c r="N1042" s="1" t="s">
        <v>6480</v>
      </c>
      <c r="O1042" s="1">
        <v>5.7243550000000001</v>
      </c>
      <c r="P1042" s="1">
        <v>15.04</v>
      </c>
      <c r="Q1042" s="3">
        <v>1.57</v>
      </c>
      <c r="R1042" s="1">
        <v>0.59860000000000002</v>
      </c>
      <c r="S1042" s="1">
        <v>49.671599999999998</v>
      </c>
      <c r="T1042" s="1">
        <v>2.67</v>
      </c>
    </row>
    <row r="1043" spans="1:20">
      <c r="A1043" s="1" t="s">
        <v>6481</v>
      </c>
      <c r="B1043" s="1" t="s">
        <v>6482</v>
      </c>
      <c r="C1043" s="1" t="s">
        <v>6483</v>
      </c>
      <c r="D1043" s="1" t="s">
        <v>6484</v>
      </c>
      <c r="E1043" s="1" t="s">
        <v>6485</v>
      </c>
      <c r="F1043" s="1" t="s">
        <v>313</v>
      </c>
      <c r="G1043" s="1" t="s">
        <v>105</v>
      </c>
      <c r="H1043" s="1" t="s">
        <v>27</v>
      </c>
      <c r="I1043" s="1">
        <v>28</v>
      </c>
      <c r="J1043" s="1">
        <v>37</v>
      </c>
      <c r="K1043" s="1" t="s">
        <v>6486</v>
      </c>
      <c r="L1043" s="1">
        <v>2021</v>
      </c>
      <c r="M1043" s="1">
        <v>9</v>
      </c>
      <c r="N1043" s="1" t="s">
        <v>6487</v>
      </c>
      <c r="O1043" s="1">
        <v>13.197782</v>
      </c>
      <c r="P1043" s="1">
        <v>11.96</v>
      </c>
      <c r="Q1043" s="3">
        <v>0.68</v>
      </c>
      <c r="R1043" s="1">
        <v>0.75239999999999996</v>
      </c>
      <c r="S1043" s="1">
        <v>58.064799999999998</v>
      </c>
      <c r="T1043" s="1">
        <v>5.19</v>
      </c>
    </row>
    <row r="1044" spans="1:20">
      <c r="A1044" s="1" t="s">
        <v>6488</v>
      </c>
      <c r="B1044" s="1" t="s">
        <v>6489</v>
      </c>
      <c r="C1044" s="1" t="s">
        <v>6490</v>
      </c>
      <c r="D1044" s="1" t="s">
        <v>6491</v>
      </c>
      <c r="E1044" s="1" t="s">
        <v>6492</v>
      </c>
      <c r="F1044" s="1" t="s">
        <v>2411</v>
      </c>
      <c r="G1044" s="1" t="s">
        <v>105</v>
      </c>
      <c r="H1044" s="1" t="s">
        <v>27</v>
      </c>
      <c r="I1044" s="1">
        <v>57</v>
      </c>
      <c r="J1044" s="1">
        <v>4</v>
      </c>
      <c r="K1044" s="1" t="s">
        <v>6493</v>
      </c>
      <c r="L1044" s="1">
        <v>2023</v>
      </c>
      <c r="M1044" s="1">
        <v>9</v>
      </c>
      <c r="N1044" s="1" t="s">
        <v>6494</v>
      </c>
      <c r="O1044" s="1">
        <v>4.7184270000000001</v>
      </c>
      <c r="P1044" s="1">
        <v>2.33</v>
      </c>
      <c r="Q1044" s="3">
        <v>1.91</v>
      </c>
      <c r="R1044" s="1">
        <v>3.8597999999999999</v>
      </c>
      <c r="S1044" s="1">
        <v>95.002799999999993</v>
      </c>
      <c r="T1044" s="1">
        <v>10.8</v>
      </c>
    </row>
    <row r="1045" spans="1:20">
      <c r="A1045" s="1" t="s">
        <v>6495</v>
      </c>
      <c r="B1045" s="1" t="s">
        <v>6496</v>
      </c>
      <c r="C1045" s="1" t="s">
        <v>6497</v>
      </c>
      <c r="D1045" s="1" t="s">
        <v>6498</v>
      </c>
      <c r="E1045" s="1" t="s">
        <v>6499</v>
      </c>
      <c r="F1045" s="1" t="s">
        <v>202</v>
      </c>
      <c r="G1045" s="1" t="s">
        <v>35</v>
      </c>
      <c r="H1045" s="1" t="s">
        <v>27</v>
      </c>
      <c r="I1045" s="1">
        <v>10</v>
      </c>
      <c r="J1045" s="1">
        <v>46</v>
      </c>
      <c r="K1045" s="1" t="s">
        <v>6500</v>
      </c>
      <c r="L1045" s="1">
        <v>2020</v>
      </c>
      <c r="M1045" s="1">
        <v>9</v>
      </c>
      <c r="N1045" s="1" t="s">
        <v>6501</v>
      </c>
      <c r="O1045" s="1">
        <v>12.822039999999999</v>
      </c>
      <c r="P1045" s="1">
        <v>16.14</v>
      </c>
      <c r="Q1045" s="3">
        <v>0.7</v>
      </c>
      <c r="R1045" s="1">
        <v>0.55759999999999998</v>
      </c>
      <c r="S1045" s="1">
        <v>46.553100000000001</v>
      </c>
      <c r="T1045" s="1">
        <v>3.3610000000000002</v>
      </c>
    </row>
    <row r="1046" spans="1:20">
      <c r="A1046" s="1" t="s">
        <v>6502</v>
      </c>
      <c r="B1046" s="1" t="s">
        <v>6503</v>
      </c>
      <c r="C1046" s="1" t="s">
        <v>6504</v>
      </c>
      <c r="D1046" s="1" t="s">
        <v>6505</v>
      </c>
      <c r="E1046" s="1" t="s">
        <v>6506</v>
      </c>
      <c r="F1046" s="1" t="s">
        <v>6507</v>
      </c>
      <c r="G1046" s="1" t="s">
        <v>35</v>
      </c>
      <c r="H1046" s="1" t="s">
        <v>106</v>
      </c>
      <c r="I1046" s="1" t="s">
        <v>22</v>
      </c>
      <c r="J1046" s="1" t="s">
        <v>22</v>
      </c>
      <c r="K1046" s="1" t="s">
        <v>22</v>
      </c>
      <c r="L1046" s="1">
        <v>2022</v>
      </c>
      <c r="M1046" s="1">
        <v>9</v>
      </c>
      <c r="N1046" s="1" t="s">
        <v>6508</v>
      </c>
      <c r="O1046" s="1">
        <v>6.75</v>
      </c>
      <c r="P1046" s="1">
        <v>16.329999999999998</v>
      </c>
      <c r="Q1046" s="3">
        <v>1.33</v>
      </c>
      <c r="R1046" s="1">
        <v>0.55130000000000001</v>
      </c>
      <c r="S1046" s="1">
        <v>46.842599999999997</v>
      </c>
      <c r="T1046" s="1">
        <v>5</v>
      </c>
    </row>
    <row r="1047" spans="1:20">
      <c r="A1047" s="1" t="s">
        <v>6509</v>
      </c>
      <c r="B1047" s="1" t="s">
        <v>6510</v>
      </c>
      <c r="C1047" s="1" t="s">
        <v>22</v>
      </c>
      <c r="D1047" s="1" t="s">
        <v>6511</v>
      </c>
      <c r="E1047" s="1" t="s">
        <v>6512</v>
      </c>
      <c r="F1047" s="1" t="s">
        <v>5425</v>
      </c>
      <c r="G1047" s="1" t="s">
        <v>35</v>
      </c>
      <c r="H1047" s="1" t="s">
        <v>27</v>
      </c>
      <c r="I1047" s="1">
        <v>19</v>
      </c>
      <c r="J1047" s="1">
        <v>3</v>
      </c>
      <c r="K1047" s="1" t="s">
        <v>6513</v>
      </c>
      <c r="L1047" s="1">
        <v>2015</v>
      </c>
      <c r="M1047" s="1">
        <v>9</v>
      </c>
      <c r="N1047" s="1" t="s">
        <v>6514</v>
      </c>
      <c r="O1047" s="1">
        <v>27.888888999999999</v>
      </c>
      <c r="P1047" s="1">
        <v>28.08</v>
      </c>
      <c r="Q1047" s="3">
        <v>0.32</v>
      </c>
      <c r="R1047" s="1">
        <v>0.32050000000000001</v>
      </c>
      <c r="S1047" s="1">
        <v>31.947700000000001</v>
      </c>
      <c r="T1047" s="1">
        <v>1.978</v>
      </c>
    </row>
    <row r="1048" spans="1:20">
      <c r="A1048" s="1" t="s">
        <v>6515</v>
      </c>
      <c r="B1048" s="1" t="s">
        <v>6516</v>
      </c>
      <c r="C1048" s="1" t="s">
        <v>6517</v>
      </c>
      <c r="D1048" s="1" t="s">
        <v>6518</v>
      </c>
      <c r="E1048" s="1" t="s">
        <v>6519</v>
      </c>
      <c r="F1048" s="1" t="s">
        <v>1240</v>
      </c>
      <c r="G1048" s="1" t="s">
        <v>35</v>
      </c>
      <c r="H1048" s="1" t="s">
        <v>27</v>
      </c>
      <c r="I1048" s="1">
        <v>51</v>
      </c>
      <c r="J1048" s="1">
        <v>34</v>
      </c>
      <c r="K1048" s="1" t="s">
        <v>6520</v>
      </c>
      <c r="L1048" s="1">
        <v>2022</v>
      </c>
      <c r="M1048" s="1">
        <v>9</v>
      </c>
      <c r="N1048" s="1" t="s">
        <v>6521</v>
      </c>
      <c r="O1048" s="1">
        <v>5.0877090000000003</v>
      </c>
      <c r="P1048" s="1">
        <v>6.86</v>
      </c>
      <c r="Q1048" s="3">
        <v>1.77</v>
      </c>
      <c r="R1048" s="1">
        <v>1.3111999999999999</v>
      </c>
      <c r="S1048" s="1">
        <v>76.522000000000006</v>
      </c>
      <c r="T1048" s="1">
        <v>4</v>
      </c>
    </row>
    <row r="1049" spans="1:20">
      <c r="A1049" s="1" t="s">
        <v>6522</v>
      </c>
      <c r="B1049" s="1" t="s">
        <v>6523</v>
      </c>
      <c r="C1049" s="1" t="s">
        <v>22</v>
      </c>
      <c r="D1049" s="1" t="s">
        <v>6524</v>
      </c>
      <c r="E1049" s="1" t="s">
        <v>6525</v>
      </c>
      <c r="F1049" s="1" t="s">
        <v>5080</v>
      </c>
      <c r="G1049" s="1" t="s">
        <v>26</v>
      </c>
      <c r="H1049" s="1" t="s">
        <v>27</v>
      </c>
      <c r="I1049" s="1">
        <v>30</v>
      </c>
      <c r="J1049" s="1">
        <v>5</v>
      </c>
      <c r="K1049" s="1" t="s">
        <v>6526</v>
      </c>
      <c r="L1049" s="1">
        <v>2021</v>
      </c>
      <c r="M1049" s="1">
        <v>9</v>
      </c>
      <c r="N1049" s="1" t="s">
        <v>6527</v>
      </c>
      <c r="O1049" s="1">
        <v>2.5789469999999999</v>
      </c>
      <c r="P1049" s="1">
        <v>12</v>
      </c>
      <c r="Q1049" s="3">
        <v>3.49</v>
      </c>
      <c r="R1049" s="1">
        <v>0.74990000000000001</v>
      </c>
      <c r="S1049" s="1">
        <v>58.774999999999999</v>
      </c>
      <c r="T1049" s="1">
        <v>1.0189999999999999</v>
      </c>
    </row>
    <row r="1050" spans="1:20">
      <c r="A1050" s="1" t="s">
        <v>6528</v>
      </c>
      <c r="B1050" s="1" t="s">
        <v>6529</v>
      </c>
      <c r="C1050" s="1" t="s">
        <v>6530</v>
      </c>
      <c r="D1050" s="1" t="s">
        <v>6531</v>
      </c>
      <c r="E1050" s="1" t="s">
        <v>6532</v>
      </c>
      <c r="F1050" s="1" t="s">
        <v>2507</v>
      </c>
      <c r="G1050" s="1" t="s">
        <v>105</v>
      </c>
      <c r="H1050" s="1" t="s">
        <v>27</v>
      </c>
      <c r="I1050" s="1">
        <v>324</v>
      </c>
      <c r="J1050" s="1" t="s">
        <v>22</v>
      </c>
      <c r="K1050" s="1" t="s">
        <v>22</v>
      </c>
      <c r="L1050" s="1">
        <v>2022</v>
      </c>
      <c r="M1050" s="1">
        <v>9</v>
      </c>
      <c r="N1050" s="1" t="s">
        <v>6533</v>
      </c>
      <c r="O1050" s="1">
        <v>10.832261000000001</v>
      </c>
      <c r="P1050" s="1">
        <v>6.39</v>
      </c>
      <c r="Q1050" s="3">
        <v>0.83</v>
      </c>
      <c r="R1050" s="1">
        <v>1.4095</v>
      </c>
      <c r="S1050" s="1">
        <v>78.138599999999997</v>
      </c>
      <c r="T1050" s="1">
        <v>8.6999999999999993</v>
      </c>
    </row>
    <row r="1051" spans="1:20">
      <c r="A1051" s="1" t="s">
        <v>6534</v>
      </c>
      <c r="B1051" s="1" t="s">
        <v>6535</v>
      </c>
      <c r="C1051" s="1" t="s">
        <v>22</v>
      </c>
      <c r="D1051" s="1" t="s">
        <v>6536</v>
      </c>
      <c r="E1051" s="1" t="s">
        <v>6537</v>
      </c>
      <c r="F1051" s="1" t="s">
        <v>6538</v>
      </c>
      <c r="G1051" s="1" t="s">
        <v>49</v>
      </c>
      <c r="H1051" s="1" t="s">
        <v>27</v>
      </c>
      <c r="I1051" s="1">
        <v>12</v>
      </c>
      <c r="J1051" s="1">
        <v>5</v>
      </c>
      <c r="K1051" s="1" t="s">
        <v>6539</v>
      </c>
      <c r="L1051" s="1">
        <v>2021</v>
      </c>
      <c r="M1051" s="1">
        <v>9</v>
      </c>
      <c r="N1051" s="1" t="s">
        <v>6540</v>
      </c>
      <c r="O1051" s="1">
        <v>9.5172410000000003</v>
      </c>
      <c r="P1051" s="1">
        <v>11.82</v>
      </c>
      <c r="Q1051" s="3">
        <v>0.95</v>
      </c>
      <c r="R1051" s="1">
        <v>0.76170000000000004</v>
      </c>
      <c r="S1051" s="1">
        <v>63.242600000000003</v>
      </c>
      <c r="T1051" s="1">
        <v>4.3769999999999998</v>
      </c>
    </row>
    <row r="1052" spans="1:20">
      <c r="A1052" s="1" t="s">
        <v>6541</v>
      </c>
      <c r="B1052" s="1" t="s">
        <v>6542</v>
      </c>
      <c r="C1052" s="1" t="s">
        <v>22</v>
      </c>
      <c r="D1052" s="1" t="s">
        <v>6543</v>
      </c>
      <c r="E1052" s="1" t="s">
        <v>6544</v>
      </c>
      <c r="F1052" s="1" t="s">
        <v>1056</v>
      </c>
      <c r="G1052" s="1" t="s">
        <v>89</v>
      </c>
      <c r="H1052" s="1" t="s">
        <v>27</v>
      </c>
      <c r="I1052" s="1">
        <v>947</v>
      </c>
      <c r="J1052" s="1" t="s">
        <v>22</v>
      </c>
      <c r="K1052" s="1" t="s">
        <v>22</v>
      </c>
      <c r="L1052" s="1">
        <v>2023</v>
      </c>
      <c r="M1052" s="1">
        <v>9</v>
      </c>
      <c r="N1052" s="1" t="s">
        <v>6545</v>
      </c>
      <c r="O1052" s="1">
        <v>3.6100660000000002</v>
      </c>
      <c r="P1052" s="1">
        <v>3.35</v>
      </c>
      <c r="Q1052" s="3">
        <v>2.4900000000000002</v>
      </c>
      <c r="R1052" s="1">
        <v>2.6835</v>
      </c>
      <c r="S1052" s="1">
        <v>90.848600000000005</v>
      </c>
      <c r="T1052" s="1">
        <v>5.8</v>
      </c>
    </row>
    <row r="1053" spans="1:20">
      <c r="A1053" s="1" t="s">
        <v>6546</v>
      </c>
      <c r="B1053" s="1" t="s">
        <v>6547</v>
      </c>
      <c r="C1053" s="1" t="s">
        <v>22</v>
      </c>
      <c r="D1053" s="1" t="s">
        <v>6548</v>
      </c>
      <c r="E1053" s="1" t="s">
        <v>6549</v>
      </c>
      <c r="F1053" s="1" t="s">
        <v>5754</v>
      </c>
      <c r="G1053" s="1" t="s">
        <v>26</v>
      </c>
      <c r="H1053" s="1" t="s">
        <v>27</v>
      </c>
      <c r="I1053" s="1">
        <v>21</v>
      </c>
      <c r="J1053" s="1">
        <v>6</v>
      </c>
      <c r="K1053" s="1" t="s">
        <v>6550</v>
      </c>
      <c r="L1053" s="1">
        <v>2021</v>
      </c>
      <c r="M1053" s="1">
        <v>9</v>
      </c>
      <c r="N1053" s="1" t="s">
        <v>6551</v>
      </c>
      <c r="O1053" s="1">
        <v>3.25</v>
      </c>
      <c r="P1053" s="1">
        <v>12</v>
      </c>
      <c r="Q1053" s="3">
        <v>2.77</v>
      </c>
      <c r="R1053" s="1">
        <v>0.74990000000000001</v>
      </c>
      <c r="S1053" s="1">
        <v>58.774999999999999</v>
      </c>
      <c r="T1053" s="1">
        <v>2.0249999999999999</v>
      </c>
    </row>
    <row r="1054" spans="1:20">
      <c r="A1054" s="1" t="s">
        <v>6552</v>
      </c>
      <c r="B1054" s="1" t="s">
        <v>6553</v>
      </c>
      <c r="C1054" s="1" t="s">
        <v>22</v>
      </c>
      <c r="D1054" s="1" t="s">
        <v>6554</v>
      </c>
      <c r="E1054" s="1" t="s">
        <v>6555</v>
      </c>
      <c r="F1054" s="1" t="s">
        <v>6556</v>
      </c>
      <c r="G1054" s="1" t="s">
        <v>35</v>
      </c>
      <c r="H1054" s="1" t="s">
        <v>27</v>
      </c>
      <c r="I1054" s="1">
        <v>44</v>
      </c>
      <c r="J1054" s="1">
        <v>25</v>
      </c>
      <c r="K1054" s="1" t="s">
        <v>6557</v>
      </c>
      <c r="L1054" s="1">
        <v>2020</v>
      </c>
      <c r="M1054" s="1">
        <v>9</v>
      </c>
      <c r="N1054" s="1" t="s">
        <v>6558</v>
      </c>
      <c r="O1054" s="1">
        <v>11.756221</v>
      </c>
      <c r="P1054" s="1">
        <v>16.14</v>
      </c>
      <c r="Q1054" s="3">
        <v>0.77</v>
      </c>
      <c r="R1054" s="1">
        <v>0.55759999999999998</v>
      </c>
      <c r="S1054" s="1">
        <v>46.553100000000001</v>
      </c>
      <c r="T1054" s="1">
        <v>3.5910000000000002</v>
      </c>
    </row>
    <row r="1055" spans="1:20">
      <c r="A1055" s="1" t="s">
        <v>6559</v>
      </c>
      <c r="B1055" s="1" t="s">
        <v>6560</v>
      </c>
      <c r="C1055" s="1" t="s">
        <v>22</v>
      </c>
      <c r="D1055" s="1" t="s">
        <v>6561</v>
      </c>
      <c r="E1055" s="1" t="s">
        <v>6562</v>
      </c>
      <c r="F1055" s="1" t="s">
        <v>6563</v>
      </c>
      <c r="G1055" s="1" t="s">
        <v>26</v>
      </c>
      <c r="H1055" s="1" t="s">
        <v>27</v>
      </c>
      <c r="I1055" s="1">
        <v>15</v>
      </c>
      <c r="J1055" s="1">
        <v>8</v>
      </c>
      <c r="K1055" s="1" t="s">
        <v>6564</v>
      </c>
      <c r="L1055" s="1">
        <v>2021</v>
      </c>
      <c r="M1055" s="1">
        <v>9</v>
      </c>
      <c r="N1055" s="1" t="s">
        <v>6565</v>
      </c>
      <c r="O1055" s="1">
        <v>5.6652360000000002</v>
      </c>
      <c r="P1055" s="1">
        <v>12</v>
      </c>
      <c r="Q1055" s="3">
        <v>1.59</v>
      </c>
      <c r="R1055" s="1">
        <v>0.74990000000000001</v>
      </c>
      <c r="S1055" s="1">
        <v>58.774999999999999</v>
      </c>
      <c r="T1055" s="1">
        <v>1.583</v>
      </c>
    </row>
    <row r="1056" spans="1:20">
      <c r="A1056" s="1" t="s">
        <v>6566</v>
      </c>
      <c r="B1056" s="1" t="s">
        <v>6567</v>
      </c>
      <c r="C1056" s="1" t="s">
        <v>22</v>
      </c>
      <c r="D1056" s="1" t="s">
        <v>6568</v>
      </c>
      <c r="E1056" s="1" t="s">
        <v>6569</v>
      </c>
      <c r="F1056" s="1" t="s">
        <v>3752</v>
      </c>
      <c r="G1056" s="1" t="s">
        <v>89</v>
      </c>
      <c r="H1056" s="1" t="s">
        <v>27</v>
      </c>
      <c r="I1056" s="1">
        <v>47</v>
      </c>
      <c r="J1056" s="1">
        <v>15</v>
      </c>
      <c r="K1056" s="1" t="s">
        <v>6570</v>
      </c>
      <c r="L1056" s="1">
        <v>2021</v>
      </c>
      <c r="M1056" s="1">
        <v>9</v>
      </c>
      <c r="N1056" s="1" t="s">
        <v>6571</v>
      </c>
      <c r="O1056" s="1">
        <v>13.431839999999999</v>
      </c>
      <c r="P1056" s="1">
        <v>15.04</v>
      </c>
      <c r="Q1056" s="3">
        <v>0.67</v>
      </c>
      <c r="R1056" s="1">
        <v>0.59860000000000002</v>
      </c>
      <c r="S1056" s="1">
        <v>49.671599999999998</v>
      </c>
      <c r="T1056" s="1">
        <v>5.532</v>
      </c>
    </row>
    <row r="1057" spans="1:20">
      <c r="A1057" s="1" t="s">
        <v>6572</v>
      </c>
      <c r="B1057" s="1" t="s">
        <v>6573</v>
      </c>
      <c r="C1057" s="1" t="s">
        <v>6574</v>
      </c>
      <c r="D1057" s="1" t="s">
        <v>6575</v>
      </c>
      <c r="E1057" s="1" t="s">
        <v>6576</v>
      </c>
      <c r="F1057" s="1" t="s">
        <v>1240</v>
      </c>
      <c r="G1057" s="1" t="s">
        <v>35</v>
      </c>
      <c r="H1057" s="1" t="s">
        <v>27</v>
      </c>
      <c r="I1057" s="1">
        <v>51</v>
      </c>
      <c r="J1057" s="1">
        <v>4</v>
      </c>
      <c r="K1057" s="1" t="s">
        <v>6577</v>
      </c>
      <c r="L1057" s="1">
        <v>2021</v>
      </c>
      <c r="M1057" s="1">
        <v>9</v>
      </c>
      <c r="N1057" s="1" t="s">
        <v>6578</v>
      </c>
      <c r="O1057" s="1">
        <v>8.6565010000000004</v>
      </c>
      <c r="P1057" s="1">
        <v>11.69</v>
      </c>
      <c r="Q1057" s="3">
        <v>1.04</v>
      </c>
      <c r="R1057" s="1">
        <v>0.76959999999999995</v>
      </c>
      <c r="S1057" s="1">
        <v>58.667000000000002</v>
      </c>
      <c r="T1057" s="1">
        <v>4.569</v>
      </c>
    </row>
    <row r="1058" spans="1:20">
      <c r="A1058" s="1" t="s">
        <v>6579</v>
      </c>
      <c r="B1058" s="1" t="s">
        <v>6580</v>
      </c>
      <c r="C1058" s="1" t="s">
        <v>6581</v>
      </c>
      <c r="D1058" s="1" t="s">
        <v>6582</v>
      </c>
      <c r="E1058" s="1" t="s">
        <v>6583</v>
      </c>
      <c r="F1058" s="1" t="s">
        <v>1188</v>
      </c>
      <c r="G1058" s="1" t="s">
        <v>105</v>
      </c>
      <c r="H1058" s="1" t="s">
        <v>27</v>
      </c>
      <c r="I1058" s="1">
        <v>19</v>
      </c>
      <c r="J1058" s="1">
        <v>22</v>
      </c>
      <c r="K1058" s="1" t="s">
        <v>22</v>
      </c>
      <c r="L1058" s="1">
        <v>2022</v>
      </c>
      <c r="M1058" s="1">
        <v>9</v>
      </c>
      <c r="N1058" s="1" t="s">
        <v>6584</v>
      </c>
      <c r="O1058" s="1">
        <v>3.7005340000000002</v>
      </c>
      <c r="P1058" s="1">
        <v>6.39</v>
      </c>
      <c r="Q1058" s="3">
        <v>2.4300000000000002</v>
      </c>
      <c r="R1058" s="1">
        <v>1.4095</v>
      </c>
      <c r="S1058" s="1">
        <v>78.138599999999997</v>
      </c>
      <c r="T1058" s="1" t="s">
        <v>22</v>
      </c>
    </row>
    <row r="1059" spans="1:20">
      <c r="A1059" s="1" t="s">
        <v>6585</v>
      </c>
      <c r="B1059" s="1" t="s">
        <v>6586</v>
      </c>
      <c r="C1059" s="1" t="s">
        <v>22</v>
      </c>
      <c r="D1059" s="1" t="s">
        <v>6587</v>
      </c>
      <c r="E1059" s="1" t="s">
        <v>6588</v>
      </c>
      <c r="F1059" s="1" t="s">
        <v>3252</v>
      </c>
      <c r="G1059" s="1" t="s">
        <v>35</v>
      </c>
      <c r="H1059" s="1" t="s">
        <v>27</v>
      </c>
      <c r="I1059" s="1">
        <v>60</v>
      </c>
      <c r="J1059" s="1" t="s">
        <v>22</v>
      </c>
      <c r="K1059" s="1" t="s">
        <v>22</v>
      </c>
      <c r="L1059" s="1">
        <v>2022</v>
      </c>
      <c r="M1059" s="1">
        <v>8</v>
      </c>
      <c r="N1059" s="1" t="s">
        <v>6589</v>
      </c>
      <c r="O1059" s="1">
        <v>9.6641220000000008</v>
      </c>
      <c r="P1059" s="1">
        <v>6.86</v>
      </c>
      <c r="Q1059" s="3">
        <v>0.83</v>
      </c>
      <c r="R1059" s="1">
        <v>1.1655</v>
      </c>
      <c r="S1059" s="1">
        <v>72.789500000000004</v>
      </c>
      <c r="T1059" s="1">
        <v>7.7</v>
      </c>
    </row>
    <row r="1060" spans="1:20">
      <c r="A1060" s="1" t="s">
        <v>6590</v>
      </c>
      <c r="B1060" s="1" t="s">
        <v>6591</v>
      </c>
      <c r="C1060" s="1" t="s">
        <v>22</v>
      </c>
      <c r="D1060" s="1" t="s">
        <v>6592</v>
      </c>
      <c r="E1060" s="1" t="s">
        <v>6593</v>
      </c>
      <c r="F1060" s="1" t="s">
        <v>5006</v>
      </c>
      <c r="G1060" s="1" t="s">
        <v>49</v>
      </c>
      <c r="H1060" s="1" t="s">
        <v>27</v>
      </c>
      <c r="I1060" s="1">
        <v>25</v>
      </c>
      <c r="J1060" s="1" t="s">
        <v>22</v>
      </c>
      <c r="K1060" s="1" t="s">
        <v>6594</v>
      </c>
      <c r="L1060" s="1">
        <v>2023</v>
      </c>
      <c r="M1060" s="1">
        <v>8</v>
      </c>
      <c r="N1060" s="1" t="s">
        <v>6595</v>
      </c>
      <c r="O1060" s="1">
        <v>6.3310630000000003</v>
      </c>
      <c r="P1060" s="1">
        <v>2.13</v>
      </c>
      <c r="Q1060" s="3">
        <v>1.26</v>
      </c>
      <c r="R1060" s="1">
        <v>3.7513000000000001</v>
      </c>
      <c r="S1060" s="1">
        <v>94.057000000000002</v>
      </c>
      <c r="T1060" s="1">
        <v>8.4</v>
      </c>
    </row>
    <row r="1061" spans="1:20">
      <c r="A1061" s="1" t="s">
        <v>6596</v>
      </c>
      <c r="B1061" s="1" t="str">
        <f>"10.1155/2015/239405"</f>
        <v>10.1155/2015/239405</v>
      </c>
      <c r="C1061" s="1" t="s">
        <v>22</v>
      </c>
      <c r="D1061" s="1" t="s">
        <v>6597</v>
      </c>
      <c r="E1061" s="1" t="s">
        <v>6598</v>
      </c>
      <c r="F1061" s="1" t="s">
        <v>6148</v>
      </c>
      <c r="G1061" s="1" t="s">
        <v>49</v>
      </c>
      <c r="H1061" s="1" t="s">
        <v>27</v>
      </c>
      <c r="I1061" s="1" t="s">
        <v>22</v>
      </c>
      <c r="J1061" s="1" t="s">
        <v>22</v>
      </c>
      <c r="K1061" s="1" t="s">
        <v>22</v>
      </c>
      <c r="L1061" s="1">
        <v>2015</v>
      </c>
      <c r="M1061" s="1">
        <v>8</v>
      </c>
      <c r="N1061" s="1" t="s">
        <v>6599</v>
      </c>
      <c r="O1061" s="1">
        <v>6.1735540000000002</v>
      </c>
      <c r="P1061" s="1">
        <v>24.54</v>
      </c>
      <c r="Q1061" s="3">
        <v>1.3</v>
      </c>
      <c r="R1061" s="1">
        <v>0.32600000000000001</v>
      </c>
      <c r="S1061" s="1">
        <v>43.845500000000001</v>
      </c>
      <c r="T1061" s="1">
        <v>0.90600000000000003</v>
      </c>
    </row>
    <row r="1062" spans="1:20">
      <c r="A1062" s="1" t="s">
        <v>6600</v>
      </c>
      <c r="B1062" s="1" t="s">
        <v>6601</v>
      </c>
      <c r="C1062" s="1" t="s">
        <v>6602</v>
      </c>
      <c r="D1062" s="1" t="s">
        <v>6603</v>
      </c>
      <c r="E1062" s="1" t="s">
        <v>6604</v>
      </c>
      <c r="F1062" s="1" t="s">
        <v>1285</v>
      </c>
      <c r="G1062" s="1" t="s">
        <v>89</v>
      </c>
      <c r="H1062" s="1" t="s">
        <v>27</v>
      </c>
      <c r="I1062" s="1">
        <v>11</v>
      </c>
      <c r="J1062" s="1">
        <v>44</v>
      </c>
      <c r="K1062" s="1" t="s">
        <v>6605</v>
      </c>
      <c r="L1062" s="1">
        <v>2019</v>
      </c>
      <c r="M1062" s="1">
        <v>8</v>
      </c>
      <c r="N1062" s="1" t="s">
        <v>6606</v>
      </c>
      <c r="O1062" s="1">
        <v>43.146956000000003</v>
      </c>
      <c r="P1062" s="1">
        <v>25.14</v>
      </c>
      <c r="Q1062" s="3">
        <v>0.19</v>
      </c>
      <c r="R1062" s="1">
        <v>0.31819999999999998</v>
      </c>
      <c r="S1062" s="1">
        <v>32.363</v>
      </c>
      <c r="T1062" s="1">
        <v>8.7579999999999991</v>
      </c>
    </row>
    <row r="1063" spans="1:20">
      <c r="A1063" s="1" t="s">
        <v>6607</v>
      </c>
      <c r="B1063" s="1" t="s">
        <v>6608</v>
      </c>
      <c r="C1063" s="1" t="s">
        <v>6609</v>
      </c>
      <c r="D1063" s="1" t="s">
        <v>6610</v>
      </c>
      <c r="E1063" s="1" t="s">
        <v>6611</v>
      </c>
      <c r="F1063" s="1" t="s">
        <v>313</v>
      </c>
      <c r="G1063" s="1" t="s">
        <v>105</v>
      </c>
      <c r="H1063" s="1" t="s">
        <v>27</v>
      </c>
      <c r="I1063" s="1">
        <v>29</v>
      </c>
      <c r="J1063" s="1">
        <v>24</v>
      </c>
      <c r="K1063" s="1" t="s">
        <v>6612</v>
      </c>
      <c r="L1063" s="1">
        <v>2022</v>
      </c>
      <c r="M1063" s="1">
        <v>8</v>
      </c>
      <c r="N1063" s="1" t="s">
        <v>6613</v>
      </c>
      <c r="O1063" s="1">
        <v>7.4370960000000004</v>
      </c>
      <c r="P1063" s="1">
        <v>6.39</v>
      </c>
      <c r="Q1063" s="3">
        <v>1.08</v>
      </c>
      <c r="R1063" s="1">
        <v>1.2528999999999999</v>
      </c>
      <c r="S1063" s="1">
        <v>74.518600000000006</v>
      </c>
      <c r="T1063" s="1">
        <v>5.8</v>
      </c>
    </row>
    <row r="1064" spans="1:20">
      <c r="A1064" s="1" t="s">
        <v>6614</v>
      </c>
      <c r="B1064" s="1" t="s">
        <v>6615</v>
      </c>
      <c r="C1064" s="1" t="s">
        <v>22</v>
      </c>
      <c r="D1064" s="1" t="s">
        <v>6616</v>
      </c>
      <c r="E1064" s="1" t="s">
        <v>6617</v>
      </c>
      <c r="F1064" s="1" t="s">
        <v>468</v>
      </c>
      <c r="G1064" s="1" t="s">
        <v>26</v>
      </c>
      <c r="H1064" s="1" t="s">
        <v>27</v>
      </c>
      <c r="I1064" s="1">
        <v>51</v>
      </c>
      <c r="J1064" s="1" t="s">
        <v>22</v>
      </c>
      <c r="K1064" s="1" t="s">
        <v>22</v>
      </c>
      <c r="L1064" s="1">
        <v>2022</v>
      </c>
      <c r="M1064" s="1">
        <v>8</v>
      </c>
      <c r="N1064" s="1" t="s">
        <v>6618</v>
      </c>
      <c r="O1064" s="1">
        <v>12.736886999999999</v>
      </c>
      <c r="P1064" s="1">
        <v>6.87</v>
      </c>
      <c r="Q1064" s="3">
        <v>0.63</v>
      </c>
      <c r="R1064" s="1">
        <v>1.165</v>
      </c>
      <c r="S1064" s="1">
        <v>72.431100000000001</v>
      </c>
      <c r="T1064" s="1">
        <v>9.4</v>
      </c>
    </row>
    <row r="1065" spans="1:20">
      <c r="A1065" s="1" t="s">
        <v>6619</v>
      </c>
      <c r="B1065" s="1" t="s">
        <v>6620</v>
      </c>
      <c r="C1065" s="1" t="s">
        <v>22</v>
      </c>
      <c r="D1065" s="1" t="s">
        <v>6621</v>
      </c>
      <c r="E1065" s="1" t="s">
        <v>6622</v>
      </c>
      <c r="F1065" s="1" t="s">
        <v>4064</v>
      </c>
      <c r="G1065" s="1" t="s">
        <v>35</v>
      </c>
      <c r="H1065" s="1" t="s">
        <v>27</v>
      </c>
      <c r="I1065" s="1">
        <v>4</v>
      </c>
      <c r="J1065" s="1">
        <v>28</v>
      </c>
      <c r="K1065" s="1" t="s">
        <v>6623</v>
      </c>
      <c r="L1065" s="1">
        <v>2019</v>
      </c>
      <c r="M1065" s="1">
        <v>8</v>
      </c>
      <c r="N1065" s="1" t="s">
        <v>6624</v>
      </c>
      <c r="O1065" s="1">
        <v>8.7648849999999996</v>
      </c>
      <c r="P1065" s="1">
        <v>19.63</v>
      </c>
      <c r="Q1065" s="3">
        <v>0.91</v>
      </c>
      <c r="R1065" s="1">
        <v>0.40760000000000002</v>
      </c>
      <c r="S1065" s="1">
        <v>35.4955</v>
      </c>
      <c r="T1065" s="1">
        <v>1.8109999999999999</v>
      </c>
    </row>
    <row r="1066" spans="1:20">
      <c r="A1066" s="1" t="s">
        <v>6625</v>
      </c>
      <c r="B1066" s="1" t="s">
        <v>6626</v>
      </c>
      <c r="C1066" s="1" t="s">
        <v>22</v>
      </c>
      <c r="D1066" s="1" t="s">
        <v>6627</v>
      </c>
      <c r="E1066" s="1" t="s">
        <v>6628</v>
      </c>
      <c r="F1066" s="1" t="s">
        <v>6629</v>
      </c>
      <c r="G1066" s="1" t="s">
        <v>35</v>
      </c>
      <c r="H1066" s="1" t="s">
        <v>27</v>
      </c>
      <c r="I1066" s="1">
        <v>36</v>
      </c>
      <c r="J1066" s="1">
        <v>3</v>
      </c>
      <c r="K1066" s="1" t="s">
        <v>6630</v>
      </c>
      <c r="L1066" s="1">
        <v>2017</v>
      </c>
      <c r="M1066" s="1">
        <v>8</v>
      </c>
      <c r="N1066" s="1" t="s">
        <v>6631</v>
      </c>
      <c r="O1066" s="1">
        <v>2.7951809999999999</v>
      </c>
      <c r="P1066" s="1">
        <v>24.63</v>
      </c>
      <c r="Q1066" s="3">
        <v>2.86</v>
      </c>
      <c r="R1066" s="1">
        <v>0.32490000000000002</v>
      </c>
      <c r="S1066" s="1">
        <v>30.766300000000001</v>
      </c>
      <c r="T1066" s="1">
        <v>0.65900000000000003</v>
      </c>
    </row>
    <row r="1067" spans="1:20">
      <c r="A1067" s="1" t="s">
        <v>6632</v>
      </c>
      <c r="B1067" s="1" t="s">
        <v>6633</v>
      </c>
      <c r="C1067" s="1" t="s">
        <v>6634</v>
      </c>
      <c r="D1067" s="1" t="s">
        <v>6635</v>
      </c>
      <c r="E1067" s="1" t="s">
        <v>6636</v>
      </c>
      <c r="F1067" s="1" t="s">
        <v>778</v>
      </c>
      <c r="G1067" s="1" t="s">
        <v>35</v>
      </c>
      <c r="H1067" s="1" t="s">
        <v>27</v>
      </c>
      <c r="I1067" s="1">
        <v>196</v>
      </c>
      <c r="J1067" s="1" t="s">
        <v>22</v>
      </c>
      <c r="K1067" s="1" t="s">
        <v>6637</v>
      </c>
      <c r="L1067" s="1">
        <v>2019</v>
      </c>
      <c r="M1067" s="1">
        <v>8</v>
      </c>
      <c r="N1067" s="1" t="s">
        <v>6638</v>
      </c>
      <c r="O1067" s="1">
        <v>23.932735000000001</v>
      </c>
      <c r="P1067" s="1">
        <v>19.63</v>
      </c>
      <c r="Q1067" s="3">
        <v>0.33</v>
      </c>
      <c r="R1067" s="1">
        <v>0.40760000000000002</v>
      </c>
      <c r="S1067" s="1">
        <v>35.4955</v>
      </c>
      <c r="T1067" s="1">
        <v>5.3390000000000004</v>
      </c>
    </row>
    <row r="1068" spans="1:20">
      <c r="A1068" s="1" t="s">
        <v>6639</v>
      </c>
      <c r="B1068" s="1" t="s">
        <v>6640</v>
      </c>
      <c r="C1068" s="1" t="s">
        <v>6641</v>
      </c>
      <c r="D1068" s="1" t="s">
        <v>6642</v>
      </c>
      <c r="E1068" s="1" t="s">
        <v>6643</v>
      </c>
      <c r="F1068" s="1" t="s">
        <v>2841</v>
      </c>
      <c r="G1068" s="1" t="s">
        <v>105</v>
      </c>
      <c r="H1068" s="1" t="s">
        <v>27</v>
      </c>
      <c r="I1068" s="1">
        <v>199</v>
      </c>
      <c r="J1068" s="1" t="s">
        <v>22</v>
      </c>
      <c r="K1068" s="1" t="s">
        <v>22</v>
      </c>
      <c r="L1068" s="1">
        <v>2021</v>
      </c>
      <c r="M1068" s="1">
        <v>8</v>
      </c>
      <c r="N1068" s="1" t="s">
        <v>6644</v>
      </c>
      <c r="O1068" s="1">
        <v>19.591533999999999</v>
      </c>
      <c r="P1068" s="1">
        <v>11.96</v>
      </c>
      <c r="Q1068" s="3">
        <v>0.41</v>
      </c>
      <c r="R1068" s="1">
        <v>0.66879999999999995</v>
      </c>
      <c r="S1068" s="1">
        <v>53.479700000000001</v>
      </c>
      <c r="T1068" s="1">
        <v>8.4309999999999992</v>
      </c>
    </row>
    <row r="1069" spans="1:20">
      <c r="A1069" s="1" t="s">
        <v>6645</v>
      </c>
      <c r="B1069" s="1" t="s">
        <v>6646</v>
      </c>
      <c r="C1069" s="1" t="s">
        <v>22</v>
      </c>
      <c r="D1069" s="1" t="s">
        <v>6647</v>
      </c>
      <c r="E1069" s="1" t="s">
        <v>6648</v>
      </c>
      <c r="F1069" s="1" t="s">
        <v>2785</v>
      </c>
      <c r="G1069" s="1" t="s">
        <v>26</v>
      </c>
      <c r="H1069" s="1" t="s">
        <v>27</v>
      </c>
      <c r="I1069" s="1">
        <v>11</v>
      </c>
      <c r="J1069" s="1">
        <v>3</v>
      </c>
      <c r="K1069" s="1" t="s">
        <v>22</v>
      </c>
      <c r="L1069" s="1">
        <v>2023</v>
      </c>
      <c r="M1069" s="1">
        <v>8</v>
      </c>
      <c r="N1069" s="1" t="s">
        <v>6649</v>
      </c>
      <c r="O1069" s="1">
        <v>3.3898860000000002</v>
      </c>
      <c r="P1069" s="1">
        <v>2.4700000000000002</v>
      </c>
      <c r="Q1069" s="3">
        <v>2.36</v>
      </c>
      <c r="R1069" s="1">
        <v>3.2328000000000001</v>
      </c>
      <c r="S1069" s="1">
        <v>92.816400000000002</v>
      </c>
      <c r="T1069" s="1">
        <v>7.4</v>
      </c>
    </row>
    <row r="1070" spans="1:20">
      <c r="A1070" s="1" t="s">
        <v>6650</v>
      </c>
      <c r="B1070" s="1" t="s">
        <v>6651</v>
      </c>
      <c r="C1070" s="1" t="s">
        <v>22</v>
      </c>
      <c r="D1070" s="1" t="s">
        <v>6652</v>
      </c>
      <c r="E1070" s="1" t="s">
        <v>6653</v>
      </c>
      <c r="F1070" s="1" t="s">
        <v>6654</v>
      </c>
      <c r="G1070" s="1" t="s">
        <v>26</v>
      </c>
      <c r="H1070" s="1" t="s">
        <v>27</v>
      </c>
      <c r="I1070" s="1">
        <v>94</v>
      </c>
      <c r="J1070" s="1">
        <v>3</v>
      </c>
      <c r="K1070" s="1" t="s">
        <v>6655</v>
      </c>
      <c r="L1070" s="1">
        <v>2022</v>
      </c>
      <c r="M1070" s="1">
        <v>8</v>
      </c>
      <c r="N1070" s="1" t="s">
        <v>6656</v>
      </c>
      <c r="O1070" s="1">
        <v>1.788235</v>
      </c>
      <c r="P1070" s="1">
        <v>6.87</v>
      </c>
      <c r="Q1070" s="3">
        <v>4.47</v>
      </c>
      <c r="R1070" s="1">
        <v>1.165</v>
      </c>
      <c r="S1070" s="1">
        <v>72.431100000000001</v>
      </c>
      <c r="T1070" s="1">
        <v>1.5</v>
      </c>
    </row>
    <row r="1071" spans="1:20">
      <c r="A1071" s="1" t="s">
        <v>6657</v>
      </c>
      <c r="B1071" s="1" t="s">
        <v>6658</v>
      </c>
      <c r="C1071" s="1" t="s">
        <v>22</v>
      </c>
      <c r="D1071" s="1" t="s">
        <v>6659</v>
      </c>
      <c r="E1071" s="1" t="s">
        <v>6660</v>
      </c>
      <c r="F1071" s="1" t="s">
        <v>4525</v>
      </c>
      <c r="G1071" s="1" t="s">
        <v>35</v>
      </c>
      <c r="H1071" s="1" t="s">
        <v>27</v>
      </c>
      <c r="I1071" s="1">
        <v>34</v>
      </c>
      <c r="J1071" s="1">
        <v>12</v>
      </c>
      <c r="K1071" s="1" t="s">
        <v>6661</v>
      </c>
      <c r="L1071" s="1">
        <v>2014</v>
      </c>
      <c r="M1071" s="1">
        <v>8</v>
      </c>
      <c r="N1071" s="1" t="s">
        <v>6662</v>
      </c>
      <c r="O1071" s="1">
        <v>4.2663929999999999</v>
      </c>
      <c r="P1071" s="1">
        <v>28.95</v>
      </c>
      <c r="Q1071" s="3">
        <v>1.88</v>
      </c>
      <c r="R1071" s="1">
        <v>0.27629999999999999</v>
      </c>
      <c r="S1071" s="1">
        <v>28.7758</v>
      </c>
      <c r="T1071" s="1">
        <v>0.99099999999999999</v>
      </c>
    </row>
    <row r="1072" spans="1:20">
      <c r="A1072" s="1" t="s">
        <v>6663</v>
      </c>
      <c r="B1072" s="1" t="s">
        <v>6664</v>
      </c>
      <c r="C1072" s="1" t="s">
        <v>6665</v>
      </c>
      <c r="D1072" s="1" t="s">
        <v>6666</v>
      </c>
      <c r="E1072" s="1" t="s">
        <v>6667</v>
      </c>
      <c r="F1072" s="1" t="s">
        <v>4621</v>
      </c>
      <c r="G1072" s="1" t="s">
        <v>89</v>
      </c>
      <c r="H1072" s="1" t="s">
        <v>27</v>
      </c>
      <c r="I1072" s="1">
        <v>11</v>
      </c>
      <c r="J1072" s="1">
        <v>11</v>
      </c>
      <c r="K1072" s="1" t="s">
        <v>22</v>
      </c>
      <c r="L1072" s="1">
        <v>2021</v>
      </c>
      <c r="M1072" s="1">
        <v>8</v>
      </c>
      <c r="N1072" s="1" t="s">
        <v>6668</v>
      </c>
      <c r="O1072" s="1">
        <v>9.4413450000000001</v>
      </c>
      <c r="P1072" s="1">
        <v>15.04</v>
      </c>
      <c r="Q1072" s="3">
        <v>0.85</v>
      </c>
      <c r="R1072" s="1">
        <v>0.53210000000000002</v>
      </c>
      <c r="S1072" s="1">
        <v>45.425699999999999</v>
      </c>
      <c r="T1072" s="1">
        <v>5.7190000000000003</v>
      </c>
    </row>
    <row r="1073" spans="1:20">
      <c r="A1073" s="1" t="s">
        <v>6669</v>
      </c>
      <c r="B1073" s="1" t="s">
        <v>6670</v>
      </c>
      <c r="C1073" s="1" t="s">
        <v>6671</v>
      </c>
      <c r="D1073" s="1" t="s">
        <v>6672</v>
      </c>
      <c r="E1073" s="1" t="s">
        <v>6673</v>
      </c>
      <c r="F1073" s="1" t="s">
        <v>202</v>
      </c>
      <c r="G1073" s="1" t="s">
        <v>35</v>
      </c>
      <c r="H1073" s="1" t="s">
        <v>27</v>
      </c>
      <c r="I1073" s="1">
        <v>11</v>
      </c>
      <c r="J1073" s="1">
        <v>12</v>
      </c>
      <c r="K1073" s="1" t="s">
        <v>6674</v>
      </c>
      <c r="L1073" s="1">
        <v>2021</v>
      </c>
      <c r="M1073" s="1">
        <v>8</v>
      </c>
      <c r="N1073" s="1" t="s">
        <v>6675</v>
      </c>
      <c r="O1073" s="1">
        <v>8.5397499999999997</v>
      </c>
      <c r="P1073" s="1">
        <v>11.69</v>
      </c>
      <c r="Q1073" s="3">
        <v>0.94</v>
      </c>
      <c r="R1073" s="1">
        <v>0.68410000000000004</v>
      </c>
      <c r="S1073" s="1">
        <v>54.066800000000001</v>
      </c>
      <c r="T1073" s="1">
        <v>4.0359999999999996</v>
      </c>
    </row>
    <row r="1074" spans="1:20">
      <c r="A1074" s="1" t="s">
        <v>6676</v>
      </c>
      <c r="B1074" s="1" t="s">
        <v>6677</v>
      </c>
      <c r="C1074" s="1" t="s">
        <v>22</v>
      </c>
      <c r="D1074" s="1" t="s">
        <v>6678</v>
      </c>
      <c r="E1074" s="1" t="s">
        <v>6679</v>
      </c>
      <c r="F1074" s="1" t="s">
        <v>4994</v>
      </c>
      <c r="G1074" s="1" t="s">
        <v>89</v>
      </c>
      <c r="H1074" s="1" t="s">
        <v>27</v>
      </c>
      <c r="I1074" s="1">
        <v>4</v>
      </c>
      <c r="J1074" s="1">
        <v>10</v>
      </c>
      <c r="K1074" s="1" t="s">
        <v>6680</v>
      </c>
      <c r="L1074" s="1">
        <v>2020</v>
      </c>
      <c r="M1074" s="1">
        <v>8</v>
      </c>
      <c r="N1074" s="1" t="s">
        <v>6681</v>
      </c>
      <c r="O1074" s="1">
        <v>19.248608999999998</v>
      </c>
      <c r="P1074" s="1">
        <v>21.03</v>
      </c>
      <c r="Q1074" s="3">
        <v>0.42</v>
      </c>
      <c r="R1074" s="1">
        <v>0.38040000000000002</v>
      </c>
      <c r="S1074" s="1">
        <v>35.635100000000001</v>
      </c>
      <c r="T1074" s="1">
        <v>6.367</v>
      </c>
    </row>
    <row r="1075" spans="1:20">
      <c r="A1075" s="1" t="s">
        <v>6682</v>
      </c>
      <c r="B1075" s="1" t="s">
        <v>6683</v>
      </c>
      <c r="C1075" s="1" t="s">
        <v>6684</v>
      </c>
      <c r="D1075" s="1" t="s">
        <v>6685</v>
      </c>
      <c r="E1075" s="1" t="s">
        <v>6686</v>
      </c>
      <c r="F1075" s="1" t="s">
        <v>2841</v>
      </c>
      <c r="G1075" s="1" t="s">
        <v>105</v>
      </c>
      <c r="H1075" s="1" t="s">
        <v>27</v>
      </c>
      <c r="I1075" s="1">
        <v>200</v>
      </c>
      <c r="J1075" s="1" t="s">
        <v>22</v>
      </c>
      <c r="K1075" s="1" t="s">
        <v>22</v>
      </c>
      <c r="L1075" s="1">
        <v>2021</v>
      </c>
      <c r="M1075" s="1">
        <v>8</v>
      </c>
      <c r="N1075" s="1" t="s">
        <v>6687</v>
      </c>
      <c r="O1075" s="1">
        <v>19.591533999999999</v>
      </c>
      <c r="P1075" s="1">
        <v>11.96</v>
      </c>
      <c r="Q1075" s="3">
        <v>0.41</v>
      </c>
      <c r="R1075" s="1">
        <v>0.66879999999999995</v>
      </c>
      <c r="S1075" s="1">
        <v>53.479700000000001</v>
      </c>
      <c r="T1075" s="1">
        <v>8.4309999999999992</v>
      </c>
    </row>
    <row r="1076" spans="1:20">
      <c r="A1076" s="1" t="s">
        <v>6688</v>
      </c>
      <c r="B1076" s="1" t="s">
        <v>6689</v>
      </c>
      <c r="C1076" s="1" t="s">
        <v>6690</v>
      </c>
      <c r="D1076" s="1" t="s">
        <v>6691</v>
      </c>
      <c r="E1076" s="1" t="s">
        <v>6692</v>
      </c>
      <c r="F1076" s="1" t="s">
        <v>263</v>
      </c>
      <c r="G1076" s="1" t="s">
        <v>26</v>
      </c>
      <c r="H1076" s="1" t="s">
        <v>27</v>
      </c>
      <c r="I1076" s="1">
        <v>440</v>
      </c>
      <c r="J1076" s="1" t="s">
        <v>22</v>
      </c>
      <c r="K1076" s="1" t="s">
        <v>22</v>
      </c>
      <c r="L1076" s="1">
        <v>2022</v>
      </c>
      <c r="M1076" s="1">
        <v>8</v>
      </c>
      <c r="N1076" s="1" t="s">
        <v>6693</v>
      </c>
      <c r="O1076" s="1">
        <v>16.186626</v>
      </c>
      <c r="P1076" s="1">
        <v>6.87</v>
      </c>
      <c r="Q1076" s="3">
        <v>0.49</v>
      </c>
      <c r="R1076" s="1">
        <v>1.165</v>
      </c>
      <c r="S1076" s="1">
        <v>72.431100000000001</v>
      </c>
      <c r="T1076" s="1">
        <v>13.6</v>
      </c>
    </row>
    <row r="1077" spans="1:20">
      <c r="A1077" s="1" t="s">
        <v>6694</v>
      </c>
      <c r="B1077" s="1" t="str">
        <f>"10.1177/096739111702500113"</f>
        <v>10.1177/096739111702500113</v>
      </c>
      <c r="C1077" s="1" t="s">
        <v>22</v>
      </c>
      <c r="D1077" s="1" t="s">
        <v>6695</v>
      </c>
      <c r="E1077" s="1" t="s">
        <v>6696</v>
      </c>
      <c r="F1077" s="1" t="s">
        <v>6697</v>
      </c>
      <c r="G1077" s="1" t="s">
        <v>89</v>
      </c>
      <c r="H1077" s="1" t="s">
        <v>27</v>
      </c>
      <c r="I1077" s="1">
        <v>25</v>
      </c>
      <c r="J1077" s="1">
        <v>1</v>
      </c>
      <c r="K1077" s="1" t="s">
        <v>6698</v>
      </c>
      <c r="L1077" s="1">
        <v>2017</v>
      </c>
      <c r="M1077" s="1">
        <v>8</v>
      </c>
      <c r="N1077" s="1" t="s">
        <v>6699</v>
      </c>
      <c r="O1077" s="1">
        <v>8.8452380000000002</v>
      </c>
      <c r="P1077" s="1">
        <v>32.21</v>
      </c>
      <c r="Q1077" s="3">
        <v>0.9</v>
      </c>
      <c r="R1077" s="1">
        <v>0.24840000000000001</v>
      </c>
      <c r="S1077" s="1">
        <v>28.6404</v>
      </c>
      <c r="T1077" s="1">
        <v>0.46100000000000002</v>
      </c>
    </row>
    <row r="1078" spans="1:20">
      <c r="A1078" s="1" t="s">
        <v>6700</v>
      </c>
      <c r="B1078" s="1" t="s">
        <v>6701</v>
      </c>
      <c r="C1078" s="1" t="s">
        <v>6702</v>
      </c>
      <c r="D1078" s="1" t="s">
        <v>6703</v>
      </c>
      <c r="E1078" s="1" t="s">
        <v>6704</v>
      </c>
      <c r="F1078" s="1" t="s">
        <v>6705</v>
      </c>
      <c r="G1078" s="1" t="s">
        <v>89</v>
      </c>
      <c r="H1078" s="1" t="s">
        <v>27</v>
      </c>
      <c r="I1078" s="1">
        <v>24</v>
      </c>
      <c r="J1078" s="1">
        <v>9</v>
      </c>
      <c r="K1078" s="1" t="s">
        <v>22</v>
      </c>
      <c r="L1078" s="1">
        <v>2021</v>
      </c>
      <c r="M1078" s="1">
        <v>8</v>
      </c>
      <c r="N1078" s="1" t="s">
        <v>6706</v>
      </c>
      <c r="O1078" s="1">
        <v>12.134252999999999</v>
      </c>
      <c r="P1078" s="1">
        <v>15.04</v>
      </c>
      <c r="Q1078" s="3">
        <v>0.66</v>
      </c>
      <c r="R1078" s="1">
        <v>0.53210000000000002</v>
      </c>
      <c r="S1078" s="1">
        <v>45.425699999999999</v>
      </c>
      <c r="T1078" s="1">
        <v>6.1070000000000002</v>
      </c>
    </row>
    <row r="1079" spans="1:20">
      <c r="A1079" s="1" t="s">
        <v>6707</v>
      </c>
      <c r="B1079" s="1" t="s">
        <v>6708</v>
      </c>
      <c r="C1079" s="1" t="s">
        <v>22</v>
      </c>
      <c r="D1079" s="1" t="s">
        <v>6709</v>
      </c>
      <c r="E1079" s="1" t="s">
        <v>6710</v>
      </c>
      <c r="F1079" s="1" t="s">
        <v>4492</v>
      </c>
      <c r="G1079" s="1" t="s">
        <v>26</v>
      </c>
      <c r="H1079" s="1" t="s">
        <v>27</v>
      </c>
      <c r="I1079" s="1">
        <v>81</v>
      </c>
      <c r="J1079" s="1">
        <v>1</v>
      </c>
      <c r="K1079" s="1" t="s">
        <v>6711</v>
      </c>
      <c r="L1079" s="1">
        <v>2022</v>
      </c>
      <c r="M1079" s="1">
        <v>8</v>
      </c>
      <c r="N1079" s="1" t="s">
        <v>6712</v>
      </c>
      <c r="O1079" s="1">
        <v>3.6075949999999999</v>
      </c>
      <c r="P1079" s="1">
        <v>6.87</v>
      </c>
      <c r="Q1079" s="3">
        <v>2.2200000000000002</v>
      </c>
      <c r="R1079" s="1">
        <v>1.165</v>
      </c>
      <c r="S1079" s="1">
        <v>72.431100000000001</v>
      </c>
      <c r="T1079" s="1">
        <v>2.2000000000000002</v>
      </c>
    </row>
    <row r="1080" spans="1:20">
      <c r="A1080" s="1" t="s">
        <v>6713</v>
      </c>
      <c r="B1080" s="1" t="s">
        <v>6714</v>
      </c>
      <c r="C1080" s="1" t="s">
        <v>22</v>
      </c>
      <c r="D1080" s="1" t="s">
        <v>6715</v>
      </c>
      <c r="E1080" s="1" t="s">
        <v>6716</v>
      </c>
      <c r="F1080" s="1" t="s">
        <v>6717</v>
      </c>
      <c r="G1080" s="1" t="s">
        <v>305</v>
      </c>
      <c r="H1080" s="1" t="s">
        <v>27</v>
      </c>
      <c r="I1080" s="1">
        <v>53</v>
      </c>
      <c r="J1080" s="1">
        <v>12</v>
      </c>
      <c r="K1080" s="1" t="s">
        <v>22</v>
      </c>
      <c r="L1080" s="1">
        <v>2020</v>
      </c>
      <c r="M1080" s="1">
        <v>8</v>
      </c>
      <c r="N1080" s="1" t="s">
        <v>6718</v>
      </c>
      <c r="O1080" s="1">
        <v>10.854824000000001</v>
      </c>
      <c r="P1080" s="1">
        <v>12.46</v>
      </c>
      <c r="Q1080" s="3">
        <v>0.74</v>
      </c>
      <c r="R1080" s="1">
        <v>0.64190000000000003</v>
      </c>
      <c r="S1080" s="1">
        <v>55.3459</v>
      </c>
      <c r="T1080" s="1">
        <v>3.2069999999999999</v>
      </c>
    </row>
    <row r="1081" spans="1:20">
      <c r="A1081" s="1" t="s">
        <v>6719</v>
      </c>
      <c r="B1081" s="1" t="s">
        <v>6720</v>
      </c>
      <c r="C1081" s="1" t="s">
        <v>22</v>
      </c>
      <c r="D1081" s="1" t="s">
        <v>6721</v>
      </c>
      <c r="E1081" s="1" t="s">
        <v>6722</v>
      </c>
      <c r="F1081" s="1" t="s">
        <v>846</v>
      </c>
      <c r="G1081" s="1" t="s">
        <v>35</v>
      </c>
      <c r="H1081" s="1" t="s">
        <v>27</v>
      </c>
      <c r="I1081" s="1">
        <v>385</v>
      </c>
      <c r="J1081" s="1" t="s">
        <v>22</v>
      </c>
      <c r="K1081" s="1" t="s">
        <v>22</v>
      </c>
      <c r="L1081" s="1">
        <v>2023</v>
      </c>
      <c r="M1081" s="1">
        <v>8</v>
      </c>
      <c r="N1081" s="1" t="s">
        <v>6723</v>
      </c>
      <c r="O1081" s="1">
        <v>3.8358729999999999</v>
      </c>
      <c r="P1081" s="1">
        <v>2.61</v>
      </c>
      <c r="Q1081" s="3">
        <v>2.09</v>
      </c>
      <c r="R1081" s="1">
        <v>3.0607000000000002</v>
      </c>
      <c r="S1081" s="1">
        <v>92.559799999999996</v>
      </c>
      <c r="T1081" s="1">
        <v>8</v>
      </c>
    </row>
    <row r="1082" spans="1:20">
      <c r="A1082" s="1" t="s">
        <v>6724</v>
      </c>
      <c r="B1082" s="1" t="s">
        <v>6725</v>
      </c>
      <c r="C1082" s="1" t="s">
        <v>22</v>
      </c>
      <c r="D1082" s="1" t="s">
        <v>6726</v>
      </c>
      <c r="E1082" s="1" t="s">
        <v>6727</v>
      </c>
      <c r="F1082" s="1" t="s">
        <v>1247</v>
      </c>
      <c r="G1082" s="1" t="s">
        <v>35</v>
      </c>
      <c r="H1082" s="1" t="s">
        <v>27</v>
      </c>
      <c r="I1082" s="1">
        <v>202</v>
      </c>
      <c r="J1082" s="1" t="s">
        <v>22</v>
      </c>
      <c r="K1082" s="1" t="s">
        <v>22</v>
      </c>
      <c r="L1082" s="1">
        <v>2022</v>
      </c>
      <c r="M1082" s="1">
        <v>8</v>
      </c>
      <c r="N1082" s="1" t="s">
        <v>6728</v>
      </c>
      <c r="O1082" s="1">
        <v>6.2479719999999999</v>
      </c>
      <c r="P1082" s="1">
        <v>6.86</v>
      </c>
      <c r="Q1082" s="3">
        <v>1.28</v>
      </c>
      <c r="R1082" s="1">
        <v>1.1655</v>
      </c>
      <c r="S1082" s="1">
        <v>72.789500000000004</v>
      </c>
      <c r="T1082" s="1">
        <v>4.5</v>
      </c>
    </row>
    <row r="1083" spans="1:20">
      <c r="A1083" s="1" t="s">
        <v>6729</v>
      </c>
      <c r="B1083" s="1" t="s">
        <v>6730</v>
      </c>
      <c r="C1083" s="1" t="s">
        <v>22</v>
      </c>
      <c r="D1083" s="1" t="s">
        <v>6731</v>
      </c>
      <c r="E1083" s="1" t="s">
        <v>6732</v>
      </c>
      <c r="F1083" s="1" t="s">
        <v>5142</v>
      </c>
      <c r="G1083" s="1" t="s">
        <v>305</v>
      </c>
      <c r="H1083" s="1" t="s">
        <v>27</v>
      </c>
      <c r="I1083" s="1">
        <v>133</v>
      </c>
      <c r="J1083" s="1" t="s">
        <v>22</v>
      </c>
      <c r="K1083" s="1" t="s">
        <v>22</v>
      </c>
      <c r="L1083" s="1">
        <v>2022</v>
      </c>
      <c r="M1083" s="1">
        <v>8</v>
      </c>
      <c r="N1083" s="1" t="s">
        <v>6733</v>
      </c>
      <c r="O1083" s="1">
        <v>5.2410259999999997</v>
      </c>
      <c r="P1083" s="1">
        <v>5.25</v>
      </c>
      <c r="Q1083" s="3">
        <v>1.53</v>
      </c>
      <c r="R1083" s="1">
        <v>1.5226</v>
      </c>
      <c r="S1083" s="1">
        <v>80.298599999999993</v>
      </c>
      <c r="T1083" s="1">
        <v>3.5</v>
      </c>
    </row>
    <row r="1084" spans="1:20">
      <c r="A1084" s="1" t="s">
        <v>6734</v>
      </c>
      <c r="B1084" s="1" t="s">
        <v>6735</v>
      </c>
      <c r="C1084" s="1" t="s">
        <v>22</v>
      </c>
      <c r="D1084" s="1" t="s">
        <v>6736</v>
      </c>
      <c r="E1084" s="1" t="s">
        <v>6737</v>
      </c>
      <c r="F1084" s="1" t="s">
        <v>6738</v>
      </c>
      <c r="G1084" s="1" t="s">
        <v>305</v>
      </c>
      <c r="H1084" s="1" t="s">
        <v>27</v>
      </c>
      <c r="I1084" s="1">
        <v>95</v>
      </c>
      <c r="J1084" s="1" t="s">
        <v>22</v>
      </c>
      <c r="K1084" s="1" t="s">
        <v>6739</v>
      </c>
      <c r="L1084" s="1">
        <v>2017</v>
      </c>
      <c r="M1084" s="1">
        <v>8</v>
      </c>
      <c r="N1084" s="1" t="s">
        <v>6740</v>
      </c>
      <c r="O1084" s="1">
        <v>21.362245000000001</v>
      </c>
      <c r="P1084" s="1">
        <v>18.84</v>
      </c>
      <c r="Q1084" s="3">
        <v>0.37</v>
      </c>
      <c r="R1084" s="1">
        <v>0.42459999999999998</v>
      </c>
      <c r="S1084" s="1">
        <v>44.274999999999999</v>
      </c>
      <c r="T1084" s="1">
        <v>2.2130000000000001</v>
      </c>
    </row>
    <row r="1085" spans="1:20">
      <c r="A1085" s="1" t="s">
        <v>6741</v>
      </c>
      <c r="B1085" s="1" t="s">
        <v>6742</v>
      </c>
      <c r="C1085" s="1" t="s">
        <v>22</v>
      </c>
      <c r="D1085" s="1" t="s">
        <v>6743</v>
      </c>
      <c r="E1085" s="1" t="s">
        <v>6744</v>
      </c>
      <c r="F1085" s="1" t="s">
        <v>6745</v>
      </c>
      <c r="G1085" s="1" t="s">
        <v>840</v>
      </c>
      <c r="H1085" s="1" t="s">
        <v>27</v>
      </c>
      <c r="I1085" s="1">
        <v>121</v>
      </c>
      <c r="J1085" s="1" t="s">
        <v>22</v>
      </c>
      <c r="K1085" s="1" t="s">
        <v>6746</v>
      </c>
      <c r="L1085" s="1">
        <v>2018</v>
      </c>
      <c r="M1085" s="1">
        <v>8</v>
      </c>
      <c r="N1085" s="1" t="s">
        <v>6747</v>
      </c>
      <c r="O1085" s="1">
        <v>29.893639</v>
      </c>
      <c r="P1085" s="1">
        <v>18.579999999999998</v>
      </c>
      <c r="Q1085" s="3">
        <v>0.27</v>
      </c>
      <c r="R1085" s="1">
        <v>0.43059999999999998</v>
      </c>
      <c r="S1085" s="1">
        <v>37.303800000000003</v>
      </c>
      <c r="T1085" s="1">
        <v>4.1909999999999998</v>
      </c>
    </row>
    <row r="1086" spans="1:20">
      <c r="A1086" s="1" t="s">
        <v>6748</v>
      </c>
      <c r="B1086" s="1" t="s">
        <v>6749</v>
      </c>
      <c r="C1086" s="1" t="s">
        <v>6750</v>
      </c>
      <c r="D1086" s="1" t="s">
        <v>6751</v>
      </c>
      <c r="E1086" s="1" t="s">
        <v>6752</v>
      </c>
      <c r="F1086" s="1" t="s">
        <v>646</v>
      </c>
      <c r="G1086" s="1" t="s">
        <v>35</v>
      </c>
      <c r="H1086" s="1" t="s">
        <v>27</v>
      </c>
      <c r="I1086" s="1">
        <v>63</v>
      </c>
      <c r="J1086" s="1">
        <v>2</v>
      </c>
      <c r="K1086" s="1" t="s">
        <v>22</v>
      </c>
      <c r="L1086" s="1">
        <v>2023</v>
      </c>
      <c r="M1086" s="1">
        <v>8</v>
      </c>
      <c r="N1086" s="1" t="s">
        <v>6753</v>
      </c>
      <c r="O1086" s="1">
        <v>8.4874759999999991</v>
      </c>
      <c r="P1086" s="1">
        <v>2.61</v>
      </c>
      <c r="Q1086" s="3">
        <v>0.94</v>
      </c>
      <c r="R1086" s="1">
        <v>3.0607000000000002</v>
      </c>
      <c r="S1086" s="1">
        <v>92.559799999999996</v>
      </c>
      <c r="T1086" s="1">
        <v>16.100000000000001</v>
      </c>
    </row>
    <row r="1087" spans="1:20">
      <c r="A1087" s="1" t="s">
        <v>6754</v>
      </c>
      <c r="B1087" s="1" t="s">
        <v>6755</v>
      </c>
      <c r="C1087" s="1" t="s">
        <v>6756</v>
      </c>
      <c r="D1087" s="1" t="s">
        <v>6757</v>
      </c>
      <c r="E1087" s="1" t="s">
        <v>6758</v>
      </c>
      <c r="F1087" s="1" t="s">
        <v>2078</v>
      </c>
      <c r="G1087" s="1" t="s">
        <v>89</v>
      </c>
      <c r="H1087" s="1" t="s">
        <v>27</v>
      </c>
      <c r="I1087" s="1">
        <v>18</v>
      </c>
      <c r="J1087" s="1">
        <v>5</v>
      </c>
      <c r="K1087" s="1" t="s">
        <v>6759</v>
      </c>
      <c r="L1087" s="1">
        <v>2018</v>
      </c>
      <c r="M1087" s="1">
        <v>8</v>
      </c>
      <c r="N1087" s="1" t="s">
        <v>6760</v>
      </c>
      <c r="O1087" s="1">
        <v>5.9715959999999999</v>
      </c>
      <c r="P1087" s="1">
        <v>29.51</v>
      </c>
      <c r="Q1087" s="3">
        <v>1.34</v>
      </c>
      <c r="R1087" s="1">
        <v>0.27110000000000001</v>
      </c>
      <c r="S1087" s="1">
        <v>29.6724</v>
      </c>
      <c r="T1087" s="1">
        <v>1.093</v>
      </c>
    </row>
    <row r="1088" spans="1:20">
      <c r="A1088" s="1" t="s">
        <v>6761</v>
      </c>
      <c r="B1088" s="1" t="s">
        <v>6762</v>
      </c>
      <c r="C1088" s="1" t="s">
        <v>22</v>
      </c>
      <c r="D1088" s="1" t="s">
        <v>6763</v>
      </c>
      <c r="E1088" s="1" t="s">
        <v>6764</v>
      </c>
      <c r="F1088" s="1" t="s">
        <v>6765</v>
      </c>
      <c r="G1088" s="1" t="s">
        <v>89</v>
      </c>
      <c r="H1088" s="1" t="s">
        <v>27</v>
      </c>
      <c r="I1088" s="1">
        <v>54</v>
      </c>
      <c r="J1088" s="1">
        <v>3</v>
      </c>
      <c r="K1088" s="1" t="s">
        <v>6766</v>
      </c>
      <c r="L1088" s="1">
        <v>2019</v>
      </c>
      <c r="M1088" s="1">
        <v>8</v>
      </c>
      <c r="N1088" s="1" t="s">
        <v>6767</v>
      </c>
      <c r="O1088" s="1">
        <v>18.612850999999999</v>
      </c>
      <c r="P1088" s="1">
        <v>25.14</v>
      </c>
      <c r="Q1088" s="3">
        <v>0.43</v>
      </c>
      <c r="R1088" s="1">
        <v>0.31819999999999998</v>
      </c>
      <c r="S1088" s="1">
        <v>32.363</v>
      </c>
      <c r="T1088" s="1">
        <v>3.5529999999999999</v>
      </c>
    </row>
    <row r="1089" spans="1:20">
      <c r="A1089" s="1" t="s">
        <v>6768</v>
      </c>
      <c r="B1089" s="1" t="s">
        <v>6769</v>
      </c>
      <c r="C1089" s="1" t="s">
        <v>22</v>
      </c>
      <c r="D1089" s="1" t="s">
        <v>6770</v>
      </c>
      <c r="E1089" s="1" t="s">
        <v>6771</v>
      </c>
      <c r="F1089" s="1" t="s">
        <v>1573</v>
      </c>
      <c r="G1089" s="1" t="s">
        <v>35</v>
      </c>
      <c r="H1089" s="1" t="s">
        <v>27</v>
      </c>
      <c r="I1089" s="1">
        <v>144</v>
      </c>
      <c r="J1089" s="1" t="s">
        <v>22</v>
      </c>
      <c r="K1089" s="1" t="s">
        <v>22</v>
      </c>
      <c r="L1089" s="1">
        <v>2023</v>
      </c>
      <c r="M1089" s="1">
        <v>8</v>
      </c>
      <c r="N1089" s="1" t="s">
        <v>6772</v>
      </c>
      <c r="O1089" s="1">
        <v>4.2175929999999999</v>
      </c>
      <c r="P1089" s="1">
        <v>2.61</v>
      </c>
      <c r="Q1089" s="3">
        <v>1.9</v>
      </c>
      <c r="R1089" s="1">
        <v>3.0607000000000002</v>
      </c>
      <c r="S1089" s="1">
        <v>92.559799999999996</v>
      </c>
      <c r="T1089" s="1">
        <v>5.5</v>
      </c>
    </row>
    <row r="1090" spans="1:20">
      <c r="A1090" s="1" t="s">
        <v>6773</v>
      </c>
      <c r="B1090" s="1" t="s">
        <v>6774</v>
      </c>
      <c r="C1090" s="1" t="s">
        <v>22</v>
      </c>
      <c r="D1090" s="1" t="s">
        <v>6775</v>
      </c>
      <c r="E1090" s="1" t="s">
        <v>6776</v>
      </c>
      <c r="F1090" s="1" t="s">
        <v>162</v>
      </c>
      <c r="G1090" s="1" t="s">
        <v>89</v>
      </c>
      <c r="H1090" s="1" t="s">
        <v>27</v>
      </c>
      <c r="I1090" s="1">
        <v>10</v>
      </c>
      <c r="J1090" s="1">
        <v>15</v>
      </c>
      <c r="K1090" s="1" t="s">
        <v>6777</v>
      </c>
      <c r="L1090" s="1">
        <v>2022</v>
      </c>
      <c r="M1090" s="1">
        <v>8</v>
      </c>
      <c r="N1090" s="1" t="s">
        <v>6778</v>
      </c>
      <c r="O1090" s="1">
        <v>14.221294</v>
      </c>
      <c r="P1090" s="1">
        <v>8.83</v>
      </c>
      <c r="Q1090" s="3">
        <v>0.56000000000000005</v>
      </c>
      <c r="R1090" s="1">
        <v>0.90639999999999998</v>
      </c>
      <c r="S1090" s="1">
        <v>64.912999999999997</v>
      </c>
      <c r="T1090" s="1">
        <v>11.9</v>
      </c>
    </row>
    <row r="1091" spans="1:20">
      <c r="A1091" s="1" t="s">
        <v>6779</v>
      </c>
      <c r="B1091" s="1" t="s">
        <v>6780</v>
      </c>
      <c r="C1091" s="1" t="s">
        <v>6781</v>
      </c>
      <c r="D1091" s="1" t="s">
        <v>6782</v>
      </c>
      <c r="E1091" s="1" t="s">
        <v>6783</v>
      </c>
      <c r="F1091" s="1" t="s">
        <v>514</v>
      </c>
      <c r="G1091" s="1" t="s">
        <v>105</v>
      </c>
      <c r="H1091" s="1" t="s">
        <v>27</v>
      </c>
      <c r="I1091" s="1">
        <v>315</v>
      </c>
      <c r="J1091" s="1" t="s">
        <v>22</v>
      </c>
      <c r="K1091" s="1" t="s">
        <v>22</v>
      </c>
      <c r="L1091" s="1">
        <v>2023</v>
      </c>
      <c r="M1091" s="1">
        <v>8</v>
      </c>
      <c r="N1091" s="1" t="s">
        <v>6784</v>
      </c>
      <c r="O1091" s="1">
        <v>6.3597190000000001</v>
      </c>
      <c r="P1091" s="1">
        <v>2.33</v>
      </c>
      <c r="Q1091" s="3">
        <v>1.26</v>
      </c>
      <c r="R1091" s="1">
        <v>3.4308999999999998</v>
      </c>
      <c r="S1091" s="1">
        <v>93.775800000000004</v>
      </c>
      <c r="T1091" s="1">
        <v>8.1</v>
      </c>
    </row>
    <row r="1092" spans="1:20">
      <c r="A1092" s="1" t="s">
        <v>6785</v>
      </c>
      <c r="B1092" s="1" t="s">
        <v>6786</v>
      </c>
      <c r="C1092" s="1" t="s">
        <v>22</v>
      </c>
      <c r="D1092" s="1" t="s">
        <v>6787</v>
      </c>
      <c r="E1092" s="1" t="s">
        <v>6788</v>
      </c>
      <c r="F1092" s="1" t="s">
        <v>4647</v>
      </c>
      <c r="G1092" s="1" t="s">
        <v>35</v>
      </c>
      <c r="H1092" s="1" t="s">
        <v>27</v>
      </c>
      <c r="I1092" s="1">
        <v>40</v>
      </c>
      <c r="J1092" s="1">
        <v>1</v>
      </c>
      <c r="K1092" s="1" t="s">
        <v>6789</v>
      </c>
      <c r="L1092" s="1">
        <v>2021</v>
      </c>
      <c r="M1092" s="1">
        <v>8</v>
      </c>
      <c r="N1092" s="1" t="s">
        <v>6790</v>
      </c>
      <c r="O1092" s="1">
        <v>13.288095</v>
      </c>
      <c r="P1092" s="1">
        <v>11.69</v>
      </c>
      <c r="Q1092" s="3">
        <v>0.6</v>
      </c>
      <c r="R1092" s="1">
        <v>0.68410000000000004</v>
      </c>
      <c r="S1092" s="1">
        <v>54.066800000000001</v>
      </c>
      <c r="T1092" s="1">
        <v>5.56</v>
      </c>
    </row>
    <row r="1093" spans="1:20">
      <c r="A1093" s="1" t="s">
        <v>6791</v>
      </c>
      <c r="B1093" s="1" t="s">
        <v>6792</v>
      </c>
      <c r="C1093" s="1" t="s">
        <v>6793</v>
      </c>
      <c r="D1093" s="1" t="s">
        <v>6794</v>
      </c>
      <c r="E1093" s="1" t="s">
        <v>6795</v>
      </c>
      <c r="F1093" s="1" t="s">
        <v>5897</v>
      </c>
      <c r="G1093" s="1" t="s">
        <v>35</v>
      </c>
      <c r="H1093" s="1" t="s">
        <v>27</v>
      </c>
      <c r="I1093" s="1">
        <v>23</v>
      </c>
      <c r="J1093" s="1">
        <v>21</v>
      </c>
      <c r="K1093" s="1" t="s">
        <v>6796</v>
      </c>
      <c r="L1093" s="1">
        <v>2021</v>
      </c>
      <c r="M1093" s="1">
        <v>8</v>
      </c>
      <c r="N1093" s="1" t="s">
        <v>6797</v>
      </c>
      <c r="O1093" s="1">
        <v>13.427368</v>
      </c>
      <c r="P1093" s="1">
        <v>11.69</v>
      </c>
      <c r="Q1093" s="3">
        <v>0.6</v>
      </c>
      <c r="R1093" s="1">
        <v>0.68410000000000004</v>
      </c>
      <c r="S1093" s="1">
        <v>54.066800000000001</v>
      </c>
      <c r="T1093" s="1">
        <v>6.0720000000000001</v>
      </c>
    </row>
    <row r="1094" spans="1:20">
      <c r="A1094" s="1" t="s">
        <v>6798</v>
      </c>
      <c r="B1094" s="1" t="s">
        <v>6799</v>
      </c>
      <c r="C1094" s="1" t="s">
        <v>22</v>
      </c>
      <c r="D1094" s="1" t="s">
        <v>6800</v>
      </c>
      <c r="E1094" s="1" t="s">
        <v>6801</v>
      </c>
      <c r="F1094" s="1" t="s">
        <v>2279</v>
      </c>
      <c r="G1094" s="1" t="s">
        <v>1401</v>
      </c>
      <c r="H1094" s="1" t="s">
        <v>27</v>
      </c>
      <c r="I1094" s="1">
        <v>47</v>
      </c>
      <c r="J1094" s="1">
        <v>3</v>
      </c>
      <c r="K1094" s="1" t="s">
        <v>6802</v>
      </c>
      <c r="L1094" s="1">
        <v>2020</v>
      </c>
      <c r="M1094" s="1">
        <v>8</v>
      </c>
      <c r="N1094" s="1" t="s">
        <v>6803</v>
      </c>
      <c r="O1094" s="1">
        <v>21.852459</v>
      </c>
      <c r="P1094" s="1">
        <v>14.38</v>
      </c>
      <c r="Q1094" s="3">
        <v>0.37</v>
      </c>
      <c r="R1094" s="1">
        <v>0.55620000000000003</v>
      </c>
      <c r="S1094" s="1">
        <v>44.472999999999999</v>
      </c>
      <c r="T1094" s="1">
        <v>3.8029999999999999</v>
      </c>
    </row>
    <row r="1095" spans="1:20">
      <c r="A1095" s="1" t="s">
        <v>6804</v>
      </c>
      <c r="B1095" s="1" t="s">
        <v>6805</v>
      </c>
      <c r="C1095" s="1" t="s">
        <v>22</v>
      </c>
      <c r="D1095" s="1" t="s">
        <v>6806</v>
      </c>
      <c r="E1095" s="1" t="s">
        <v>6807</v>
      </c>
      <c r="F1095" s="1" t="s">
        <v>6808</v>
      </c>
      <c r="G1095" s="1" t="s">
        <v>89</v>
      </c>
      <c r="H1095" s="1" t="s">
        <v>27</v>
      </c>
      <c r="I1095" s="1">
        <v>42</v>
      </c>
      <c r="J1095" s="1">
        <v>10</v>
      </c>
      <c r="K1095" s="1" t="s">
        <v>6809</v>
      </c>
      <c r="L1095" s="1">
        <v>2023</v>
      </c>
      <c r="M1095" s="1">
        <v>8</v>
      </c>
      <c r="N1095" s="1" t="s">
        <v>6810</v>
      </c>
      <c r="O1095" s="1">
        <v>4.6162159999999997</v>
      </c>
      <c r="P1095" s="1">
        <v>3.35</v>
      </c>
      <c r="Q1095" s="3">
        <v>1.73</v>
      </c>
      <c r="R1095" s="1">
        <v>2.3853</v>
      </c>
      <c r="S1095" s="1">
        <v>88.898700000000005</v>
      </c>
      <c r="T1095" s="1">
        <v>9.6</v>
      </c>
    </row>
    <row r="1096" spans="1:20">
      <c r="A1096" s="1" t="s">
        <v>6811</v>
      </c>
      <c r="B1096" s="1" t="s">
        <v>6812</v>
      </c>
      <c r="C1096" s="1" t="s">
        <v>22</v>
      </c>
      <c r="D1096" s="1" t="s">
        <v>6813</v>
      </c>
      <c r="E1096" s="1" t="s">
        <v>6814</v>
      </c>
      <c r="F1096" s="1" t="s">
        <v>2265</v>
      </c>
      <c r="G1096" s="1" t="s">
        <v>49</v>
      </c>
      <c r="H1096" s="1" t="s">
        <v>27</v>
      </c>
      <c r="I1096" s="1">
        <v>506</v>
      </c>
      <c r="J1096" s="1" t="s">
        <v>22</v>
      </c>
      <c r="K1096" s="1" t="s">
        <v>6815</v>
      </c>
      <c r="L1096" s="1">
        <v>2022</v>
      </c>
      <c r="M1096" s="1">
        <v>8</v>
      </c>
      <c r="N1096" s="1" t="s">
        <v>6816</v>
      </c>
      <c r="O1096" s="1">
        <v>8.2729750000000006</v>
      </c>
      <c r="P1096" s="1">
        <v>6.02</v>
      </c>
      <c r="Q1096" s="3">
        <v>0.97</v>
      </c>
      <c r="R1096" s="1">
        <v>1.329</v>
      </c>
      <c r="S1096" s="1">
        <v>77.575900000000004</v>
      </c>
      <c r="T1096" s="1">
        <v>6</v>
      </c>
    </row>
    <row r="1097" spans="1:20">
      <c r="A1097" s="1" t="s">
        <v>6817</v>
      </c>
      <c r="B1097" s="1" t="s">
        <v>6818</v>
      </c>
      <c r="C1097" s="1" t="s">
        <v>22</v>
      </c>
      <c r="D1097" s="1" t="s">
        <v>6819</v>
      </c>
      <c r="E1097" s="1" t="s">
        <v>6820</v>
      </c>
      <c r="F1097" s="1" t="s">
        <v>118</v>
      </c>
      <c r="G1097" s="1" t="s">
        <v>26</v>
      </c>
      <c r="H1097" s="1" t="s">
        <v>27</v>
      </c>
      <c r="I1097" s="1">
        <v>461</v>
      </c>
      <c r="J1097" s="1" t="s">
        <v>22</v>
      </c>
      <c r="K1097" s="1" t="s">
        <v>22</v>
      </c>
      <c r="L1097" s="1">
        <v>2023</v>
      </c>
      <c r="M1097" s="1">
        <v>8</v>
      </c>
      <c r="N1097" s="1" t="s">
        <v>6821</v>
      </c>
      <c r="O1097" s="1">
        <v>6.2363400000000002</v>
      </c>
      <c r="P1097" s="1">
        <v>2.4700000000000002</v>
      </c>
      <c r="Q1097" s="3">
        <v>1.28</v>
      </c>
      <c r="R1097" s="1">
        <v>3.2328000000000001</v>
      </c>
      <c r="S1097" s="1">
        <v>92.816400000000002</v>
      </c>
      <c r="T1097" s="1">
        <v>13.3</v>
      </c>
    </row>
    <row r="1098" spans="1:20">
      <c r="A1098" s="1" t="s">
        <v>6822</v>
      </c>
      <c r="B1098" s="1" t="s">
        <v>6823</v>
      </c>
      <c r="C1098" s="1" t="s">
        <v>22</v>
      </c>
      <c r="D1098" s="1" t="s">
        <v>6824</v>
      </c>
      <c r="E1098" s="1" t="s">
        <v>6825</v>
      </c>
      <c r="F1098" s="1" t="s">
        <v>1002</v>
      </c>
      <c r="G1098" s="1" t="s">
        <v>105</v>
      </c>
      <c r="H1098" s="1" t="s">
        <v>27</v>
      </c>
      <c r="I1098" s="1">
        <v>14</v>
      </c>
      <c r="J1098" s="1">
        <v>22</v>
      </c>
      <c r="K1098" s="1" t="s">
        <v>22</v>
      </c>
      <c r="L1098" s="1">
        <v>2022</v>
      </c>
      <c r="M1098" s="1">
        <v>8</v>
      </c>
      <c r="N1098" s="1" t="s">
        <v>6826</v>
      </c>
      <c r="O1098" s="1">
        <v>4.267855</v>
      </c>
      <c r="P1098" s="1">
        <v>6.39</v>
      </c>
      <c r="Q1098" s="3">
        <v>1.87</v>
      </c>
      <c r="R1098" s="1">
        <v>1.2528999999999999</v>
      </c>
      <c r="S1098" s="1">
        <v>74.518600000000006</v>
      </c>
      <c r="T1098" s="1">
        <v>3.9</v>
      </c>
    </row>
    <row r="1099" spans="1:20">
      <c r="A1099" s="1" t="s">
        <v>6827</v>
      </c>
      <c r="B1099" s="1" t="s">
        <v>6828</v>
      </c>
      <c r="C1099" s="1" t="s">
        <v>22</v>
      </c>
      <c r="D1099" s="1" t="s">
        <v>6829</v>
      </c>
      <c r="E1099" s="1" t="s">
        <v>6830</v>
      </c>
      <c r="F1099" s="1" t="s">
        <v>1573</v>
      </c>
      <c r="G1099" s="1" t="s">
        <v>35</v>
      </c>
      <c r="H1099" s="1" t="s">
        <v>27</v>
      </c>
      <c r="I1099" s="1">
        <v>45</v>
      </c>
      <c r="J1099" s="1">
        <v>6</v>
      </c>
      <c r="K1099" s="1" t="s">
        <v>6831</v>
      </c>
      <c r="L1099" s="1">
        <v>2014</v>
      </c>
      <c r="M1099" s="1">
        <v>8</v>
      </c>
      <c r="N1099" s="1" t="s">
        <v>6832</v>
      </c>
      <c r="O1099" s="1">
        <v>30.807388</v>
      </c>
      <c r="P1099" s="1">
        <v>28.95</v>
      </c>
      <c r="Q1099" s="3">
        <v>0.26</v>
      </c>
      <c r="R1099" s="1">
        <v>0.27629999999999999</v>
      </c>
      <c r="S1099" s="1">
        <v>28.7758</v>
      </c>
      <c r="T1099" s="1">
        <v>3</v>
      </c>
    </row>
    <row r="1100" spans="1:20">
      <c r="A1100" s="1" t="s">
        <v>6833</v>
      </c>
      <c r="B1100" s="1" t="s">
        <v>6834</v>
      </c>
      <c r="C1100" s="1" t="s">
        <v>22</v>
      </c>
      <c r="D1100" s="1" t="s">
        <v>6835</v>
      </c>
      <c r="E1100" s="1" t="s">
        <v>6836</v>
      </c>
      <c r="F1100" s="1" t="s">
        <v>6837</v>
      </c>
      <c r="G1100" s="1" t="s">
        <v>26</v>
      </c>
      <c r="H1100" s="1" t="s">
        <v>27</v>
      </c>
      <c r="I1100" s="1">
        <v>331</v>
      </c>
      <c r="J1100" s="1" t="s">
        <v>22</v>
      </c>
      <c r="K1100" s="1" t="s">
        <v>22</v>
      </c>
      <c r="L1100" s="1">
        <v>2022</v>
      </c>
      <c r="M1100" s="1">
        <v>8</v>
      </c>
      <c r="N1100" s="1" t="s">
        <v>6838</v>
      </c>
      <c r="O1100" s="1">
        <v>10.498372</v>
      </c>
      <c r="P1100" s="1">
        <v>6.87</v>
      </c>
      <c r="Q1100" s="3">
        <v>0.76</v>
      </c>
      <c r="R1100" s="1">
        <v>1.165</v>
      </c>
      <c r="S1100" s="1">
        <v>72.431100000000001</v>
      </c>
      <c r="T1100" s="1">
        <v>7.4</v>
      </c>
    </row>
    <row r="1101" spans="1:20">
      <c r="A1101" s="1" t="s">
        <v>6839</v>
      </c>
      <c r="B1101" s="1" t="s">
        <v>6840</v>
      </c>
      <c r="C1101" s="1" t="s">
        <v>22</v>
      </c>
      <c r="D1101" s="1" t="s">
        <v>6841</v>
      </c>
      <c r="E1101" s="1" t="s">
        <v>6842</v>
      </c>
      <c r="F1101" s="1" t="s">
        <v>6556</v>
      </c>
      <c r="G1101" s="1" t="s">
        <v>35</v>
      </c>
      <c r="H1101" s="1" t="s">
        <v>27</v>
      </c>
      <c r="I1101" s="1">
        <v>43</v>
      </c>
      <c r="J1101" s="1">
        <v>1</v>
      </c>
      <c r="K1101" s="1" t="s">
        <v>6843</v>
      </c>
      <c r="L1101" s="1">
        <v>2019</v>
      </c>
      <c r="M1101" s="1">
        <v>8</v>
      </c>
      <c r="N1101" s="1" t="s">
        <v>6844</v>
      </c>
      <c r="O1101" s="1">
        <v>15.522662</v>
      </c>
      <c r="P1101" s="1">
        <v>19.63</v>
      </c>
      <c r="Q1101" s="3">
        <v>0.52</v>
      </c>
      <c r="R1101" s="1">
        <v>0.40760000000000002</v>
      </c>
      <c r="S1101" s="1">
        <v>35.4955</v>
      </c>
      <c r="T1101" s="1">
        <v>3.2879999999999998</v>
      </c>
    </row>
    <row r="1102" spans="1:20">
      <c r="A1102" s="1" t="s">
        <v>6845</v>
      </c>
      <c r="B1102" s="1" t="s">
        <v>6846</v>
      </c>
      <c r="C1102" s="1" t="s">
        <v>22</v>
      </c>
      <c r="D1102" s="1" t="s">
        <v>6847</v>
      </c>
      <c r="E1102" s="1" t="s">
        <v>6848</v>
      </c>
      <c r="F1102" s="1" t="s">
        <v>6849</v>
      </c>
      <c r="G1102" s="1" t="s">
        <v>49</v>
      </c>
      <c r="H1102" s="1" t="s">
        <v>27</v>
      </c>
      <c r="I1102" s="1">
        <v>63</v>
      </c>
      <c r="J1102" s="1" t="s">
        <v>22</v>
      </c>
      <c r="K1102" s="1" t="s">
        <v>22</v>
      </c>
      <c r="L1102" s="1">
        <v>2019</v>
      </c>
      <c r="M1102" s="1">
        <v>8</v>
      </c>
      <c r="N1102" s="1" t="s">
        <v>6850</v>
      </c>
      <c r="O1102" s="1">
        <v>12.775758</v>
      </c>
      <c r="P1102" s="1">
        <v>18.86</v>
      </c>
      <c r="Q1102" s="3">
        <v>0.63</v>
      </c>
      <c r="R1102" s="1">
        <v>0.42409999999999998</v>
      </c>
      <c r="S1102" s="1">
        <v>48.366900000000001</v>
      </c>
      <c r="T1102" s="1">
        <v>2.4790000000000001</v>
      </c>
    </row>
    <row r="1103" spans="1:20">
      <c r="A1103" s="1" t="s">
        <v>6851</v>
      </c>
      <c r="B1103" s="1" t="s">
        <v>6852</v>
      </c>
      <c r="C1103" s="1" t="s">
        <v>22</v>
      </c>
      <c r="D1103" s="1" t="s">
        <v>6853</v>
      </c>
      <c r="E1103" s="1" t="s">
        <v>6854</v>
      </c>
      <c r="F1103" s="1" t="s">
        <v>6855</v>
      </c>
      <c r="G1103" s="1" t="s">
        <v>35</v>
      </c>
      <c r="H1103" s="1" t="s">
        <v>27</v>
      </c>
      <c r="I1103" s="1">
        <v>168</v>
      </c>
      <c r="J1103" s="1">
        <v>9</v>
      </c>
      <c r="K1103" s="1" t="s">
        <v>22</v>
      </c>
      <c r="L1103" s="1">
        <v>2021</v>
      </c>
      <c r="M1103" s="1">
        <v>8</v>
      </c>
      <c r="N1103" s="1" t="s">
        <v>6856</v>
      </c>
      <c r="O1103" s="1">
        <v>7.8766829999999999</v>
      </c>
      <c r="P1103" s="1">
        <v>11.69</v>
      </c>
      <c r="Q1103" s="3">
        <v>1.02</v>
      </c>
      <c r="R1103" s="1">
        <v>0.68410000000000004</v>
      </c>
      <c r="S1103" s="1">
        <v>54.066800000000001</v>
      </c>
      <c r="T1103" s="1">
        <v>4.3710000000000004</v>
      </c>
    </row>
    <row r="1104" spans="1:20">
      <c r="A1104" s="1" t="s">
        <v>6857</v>
      </c>
      <c r="B1104" s="1" t="s">
        <v>6858</v>
      </c>
      <c r="C1104" s="1" t="s">
        <v>22</v>
      </c>
      <c r="D1104" s="1" t="s">
        <v>6859</v>
      </c>
      <c r="E1104" s="1" t="s">
        <v>6860</v>
      </c>
      <c r="F1104" s="1" t="s">
        <v>520</v>
      </c>
      <c r="G1104" s="1" t="s">
        <v>105</v>
      </c>
      <c r="H1104" s="1" t="s">
        <v>27</v>
      </c>
      <c r="I1104" s="1">
        <v>10</v>
      </c>
      <c r="J1104" s="1" t="s">
        <v>22</v>
      </c>
      <c r="K1104" s="1" t="s">
        <v>22</v>
      </c>
      <c r="L1104" s="1">
        <v>2022</v>
      </c>
      <c r="M1104" s="1">
        <v>8</v>
      </c>
      <c r="N1104" s="1" t="s">
        <v>6861</v>
      </c>
      <c r="O1104" s="1">
        <v>4.6423040000000002</v>
      </c>
      <c r="P1104" s="1">
        <v>6.39</v>
      </c>
      <c r="Q1104" s="3">
        <v>1.72</v>
      </c>
      <c r="R1104" s="1">
        <v>1.2528999999999999</v>
      </c>
      <c r="S1104" s="1">
        <v>74.518600000000006</v>
      </c>
      <c r="T1104" s="1">
        <v>4.5999999999999996</v>
      </c>
    </row>
    <row r="1105" spans="1:20">
      <c r="A1105" s="1" t="s">
        <v>6862</v>
      </c>
      <c r="B1105" s="1" t="s">
        <v>6863</v>
      </c>
      <c r="C1105" s="1" t="s">
        <v>22</v>
      </c>
      <c r="D1105" s="1" t="s">
        <v>6864</v>
      </c>
      <c r="E1105" s="1" t="s">
        <v>6865</v>
      </c>
      <c r="F1105" s="1" t="s">
        <v>506</v>
      </c>
      <c r="G1105" s="1" t="s">
        <v>26</v>
      </c>
      <c r="H1105" s="1" t="s">
        <v>27</v>
      </c>
      <c r="I1105" s="1">
        <v>43</v>
      </c>
      <c r="J1105" s="1">
        <v>33</v>
      </c>
      <c r="K1105" s="1" t="s">
        <v>6866</v>
      </c>
      <c r="L1105" s="1">
        <v>2018</v>
      </c>
      <c r="M1105" s="1">
        <v>8</v>
      </c>
      <c r="N1105" s="1" t="s">
        <v>6867</v>
      </c>
      <c r="O1105" s="1">
        <v>28.475071</v>
      </c>
      <c r="P1105" s="1">
        <v>21.49</v>
      </c>
      <c r="Q1105" s="3">
        <v>0.28000000000000003</v>
      </c>
      <c r="R1105" s="1">
        <v>0.37230000000000002</v>
      </c>
      <c r="S1105" s="1">
        <v>36.985100000000003</v>
      </c>
      <c r="T1105" s="1">
        <v>4.0839999999999996</v>
      </c>
    </row>
    <row r="1106" spans="1:20">
      <c r="A1106" s="1" t="s">
        <v>6868</v>
      </c>
      <c r="B1106" s="1" t="s">
        <v>6869</v>
      </c>
      <c r="C1106" s="1" t="s">
        <v>22</v>
      </c>
      <c r="D1106" s="1" t="s">
        <v>6870</v>
      </c>
      <c r="E1106" s="1" t="s">
        <v>6871</v>
      </c>
      <c r="F1106" s="1" t="s">
        <v>6872</v>
      </c>
      <c r="G1106" s="1" t="s">
        <v>26</v>
      </c>
      <c r="H1106" s="1" t="s">
        <v>27</v>
      </c>
      <c r="I1106" s="1">
        <v>53</v>
      </c>
      <c r="J1106" s="1" t="s">
        <v>22</v>
      </c>
      <c r="K1106" s="1" t="s">
        <v>22</v>
      </c>
      <c r="L1106" s="1">
        <v>2023</v>
      </c>
      <c r="M1106" s="1">
        <v>8</v>
      </c>
      <c r="N1106" s="1" t="s">
        <v>6873</v>
      </c>
      <c r="O1106" s="1">
        <v>2.9974729999999998</v>
      </c>
      <c r="P1106" s="1">
        <v>2.4700000000000002</v>
      </c>
      <c r="Q1106" s="3">
        <v>2.67</v>
      </c>
      <c r="R1106" s="1">
        <v>3.2328000000000001</v>
      </c>
      <c r="S1106" s="1">
        <v>92.816400000000002</v>
      </c>
      <c r="T1106" s="1">
        <v>6.3</v>
      </c>
    </row>
    <row r="1107" spans="1:20">
      <c r="A1107" s="1" t="s">
        <v>6874</v>
      </c>
      <c r="B1107" s="1" t="s">
        <v>6875</v>
      </c>
      <c r="C1107" s="1" t="s">
        <v>6876</v>
      </c>
      <c r="D1107" s="1" t="s">
        <v>6877</v>
      </c>
      <c r="E1107" s="1" t="s">
        <v>6878</v>
      </c>
      <c r="F1107" s="1" t="s">
        <v>6879</v>
      </c>
      <c r="G1107" s="1" t="s">
        <v>1043</v>
      </c>
      <c r="H1107" s="1" t="s">
        <v>27</v>
      </c>
      <c r="I1107" s="1">
        <v>113</v>
      </c>
      <c r="J1107" s="1">
        <v>1</v>
      </c>
      <c r="K1107" s="1" t="s">
        <v>6880</v>
      </c>
      <c r="L1107" s="1">
        <v>2022</v>
      </c>
      <c r="M1107" s="1">
        <v>8</v>
      </c>
      <c r="N1107" s="1" t="s">
        <v>6881</v>
      </c>
      <c r="O1107" s="1">
        <v>8.1291209999999996</v>
      </c>
      <c r="P1107" s="1">
        <v>3.64</v>
      </c>
      <c r="Q1107" s="3">
        <v>0.98</v>
      </c>
      <c r="R1107" s="1">
        <v>2.1985000000000001</v>
      </c>
      <c r="S1107" s="1">
        <v>87.579400000000007</v>
      </c>
      <c r="T1107" s="1">
        <v>7.2</v>
      </c>
    </row>
    <row r="1108" spans="1:20">
      <c r="A1108" s="1" t="s">
        <v>6882</v>
      </c>
      <c r="B1108" s="1" t="s">
        <v>6883</v>
      </c>
      <c r="C1108" s="1" t="s">
        <v>6884</v>
      </c>
      <c r="D1108" s="1" t="s">
        <v>6885</v>
      </c>
      <c r="E1108" s="1" t="s">
        <v>6886</v>
      </c>
      <c r="F1108" s="1" t="s">
        <v>6887</v>
      </c>
      <c r="G1108" s="1" t="s">
        <v>2229</v>
      </c>
      <c r="H1108" s="1" t="s">
        <v>27</v>
      </c>
      <c r="I1108" s="1">
        <v>113</v>
      </c>
      <c r="J1108" s="1">
        <v>4</v>
      </c>
      <c r="K1108" s="1" t="s">
        <v>6888</v>
      </c>
      <c r="L1108" s="1">
        <v>2021</v>
      </c>
      <c r="M1108" s="1">
        <v>8</v>
      </c>
      <c r="N1108" s="1" t="s">
        <v>6889</v>
      </c>
      <c r="O1108" s="1">
        <v>9.6187500000000004</v>
      </c>
      <c r="P1108" s="1">
        <v>13.5</v>
      </c>
      <c r="Q1108" s="3">
        <v>0.83</v>
      </c>
      <c r="R1108" s="1">
        <v>0.59240000000000004</v>
      </c>
      <c r="S1108" s="1">
        <v>53.905900000000003</v>
      </c>
      <c r="T1108" s="1">
        <v>4.3099999999999996</v>
      </c>
    </row>
    <row r="1109" spans="1:20">
      <c r="A1109" s="1" t="s">
        <v>6890</v>
      </c>
      <c r="B1109" s="1" t="s">
        <v>6891</v>
      </c>
      <c r="C1109" s="1" t="s">
        <v>6892</v>
      </c>
      <c r="D1109" s="1" t="s">
        <v>6893</v>
      </c>
      <c r="E1109" s="1" t="s">
        <v>6894</v>
      </c>
      <c r="F1109" s="1" t="s">
        <v>6895</v>
      </c>
      <c r="G1109" s="1" t="s">
        <v>840</v>
      </c>
      <c r="H1109" s="1" t="s">
        <v>27</v>
      </c>
      <c r="I1109" s="1">
        <v>104</v>
      </c>
      <c r="J1109" s="1">
        <v>2</v>
      </c>
      <c r="K1109" s="1" t="s">
        <v>6896</v>
      </c>
      <c r="L1109" s="1">
        <v>2021</v>
      </c>
      <c r="M1109" s="1">
        <v>8</v>
      </c>
      <c r="N1109" s="1" t="s">
        <v>6897</v>
      </c>
      <c r="O1109" s="1">
        <v>8.4</v>
      </c>
      <c r="P1109" s="1">
        <v>10.4</v>
      </c>
      <c r="Q1109" s="3">
        <v>0.95</v>
      </c>
      <c r="R1109" s="1">
        <v>0.76939999999999997</v>
      </c>
      <c r="S1109" s="1">
        <v>55.264600000000002</v>
      </c>
      <c r="T1109" s="1">
        <v>4.2249999999999996</v>
      </c>
    </row>
    <row r="1110" spans="1:20">
      <c r="A1110" s="1" t="s">
        <v>6898</v>
      </c>
      <c r="B1110" s="1" t="s">
        <v>6899</v>
      </c>
      <c r="C1110" s="1" t="s">
        <v>22</v>
      </c>
      <c r="D1110" s="1" t="s">
        <v>6900</v>
      </c>
      <c r="E1110" s="1" t="s">
        <v>6901</v>
      </c>
      <c r="F1110" s="1" t="s">
        <v>1543</v>
      </c>
      <c r="G1110" s="1" t="s">
        <v>35</v>
      </c>
      <c r="H1110" s="1" t="s">
        <v>27</v>
      </c>
      <c r="I1110" s="1">
        <v>11</v>
      </c>
      <c r="J1110" s="1">
        <v>15</v>
      </c>
      <c r="K1110" s="1" t="s">
        <v>6902</v>
      </c>
      <c r="L1110" s="1">
        <v>2021</v>
      </c>
      <c r="M1110" s="1">
        <v>8</v>
      </c>
      <c r="N1110" s="1" t="s">
        <v>6903</v>
      </c>
      <c r="O1110" s="1">
        <v>11.440860000000001</v>
      </c>
      <c r="P1110" s="1">
        <v>11.69</v>
      </c>
      <c r="Q1110" s="3">
        <v>0.7</v>
      </c>
      <c r="R1110" s="1">
        <v>0.68410000000000004</v>
      </c>
      <c r="S1110" s="1">
        <v>54.066800000000001</v>
      </c>
      <c r="T1110" s="1">
        <v>6.1769999999999996</v>
      </c>
    </row>
    <row r="1111" spans="1:20">
      <c r="A1111" s="1" t="s">
        <v>6904</v>
      </c>
      <c r="B1111" s="1" t="s">
        <v>6905</v>
      </c>
      <c r="C1111" s="1" t="s">
        <v>22</v>
      </c>
      <c r="D1111" s="1" t="s">
        <v>6906</v>
      </c>
      <c r="E1111" s="1" t="s">
        <v>6907</v>
      </c>
      <c r="F1111" s="1" t="s">
        <v>3356</v>
      </c>
      <c r="G1111" s="1" t="s">
        <v>89</v>
      </c>
      <c r="H1111" s="1" t="s">
        <v>27</v>
      </c>
      <c r="I1111" s="1">
        <v>314</v>
      </c>
      <c r="J1111" s="1" t="s">
        <v>22</v>
      </c>
      <c r="K1111" s="1" t="s">
        <v>22</v>
      </c>
      <c r="L1111" s="1">
        <v>2022</v>
      </c>
      <c r="M1111" s="1">
        <v>8</v>
      </c>
      <c r="N1111" s="1" t="s">
        <v>6908</v>
      </c>
      <c r="O1111" s="1">
        <v>4.2408349999999997</v>
      </c>
      <c r="P1111" s="1">
        <v>8.83</v>
      </c>
      <c r="Q1111" s="3">
        <v>1.89</v>
      </c>
      <c r="R1111" s="1">
        <v>0.90639999999999998</v>
      </c>
      <c r="S1111" s="1">
        <v>64.912999999999997</v>
      </c>
      <c r="T1111" s="1">
        <v>3</v>
      </c>
    </row>
    <row r="1112" spans="1:20">
      <c r="A1112" s="1" t="s">
        <v>6909</v>
      </c>
      <c r="B1112" s="1" t="s">
        <v>6910</v>
      </c>
      <c r="C1112" s="1" t="s">
        <v>22</v>
      </c>
      <c r="D1112" s="1" t="s">
        <v>6911</v>
      </c>
      <c r="E1112" s="1" t="s">
        <v>6912</v>
      </c>
      <c r="F1112" s="1" t="s">
        <v>227</v>
      </c>
      <c r="G1112" s="1" t="s">
        <v>89</v>
      </c>
      <c r="H1112" s="1" t="s">
        <v>27</v>
      </c>
      <c r="I1112" s="1">
        <v>541</v>
      </c>
      <c r="J1112" s="1" t="s">
        <v>22</v>
      </c>
      <c r="K1112" s="1" t="s">
        <v>22</v>
      </c>
      <c r="L1112" s="1">
        <v>2021</v>
      </c>
      <c r="M1112" s="1">
        <v>8</v>
      </c>
      <c r="N1112" s="1" t="s">
        <v>6913</v>
      </c>
      <c r="O1112" s="1">
        <v>17.330078</v>
      </c>
      <c r="P1112" s="1">
        <v>15.04</v>
      </c>
      <c r="Q1112" s="3">
        <v>0.46</v>
      </c>
      <c r="R1112" s="1">
        <v>0.53210000000000002</v>
      </c>
      <c r="S1112" s="1">
        <v>45.425699999999999</v>
      </c>
      <c r="T1112" s="1">
        <v>7.3920000000000003</v>
      </c>
    </row>
    <row r="1113" spans="1:20">
      <c r="A1113" s="1" t="s">
        <v>6914</v>
      </c>
      <c r="B1113" s="1" t="s">
        <v>6915</v>
      </c>
      <c r="C1113" s="1" t="s">
        <v>22</v>
      </c>
      <c r="D1113" s="1" t="s">
        <v>6916</v>
      </c>
      <c r="E1113" s="1" t="s">
        <v>6917</v>
      </c>
      <c r="F1113" s="1" t="s">
        <v>1056</v>
      </c>
      <c r="G1113" s="1" t="s">
        <v>89</v>
      </c>
      <c r="H1113" s="1" t="s">
        <v>27</v>
      </c>
      <c r="I1113" s="1">
        <v>935</v>
      </c>
      <c r="J1113" s="1" t="s">
        <v>22</v>
      </c>
      <c r="K1113" s="1" t="s">
        <v>22</v>
      </c>
      <c r="L1113" s="1">
        <v>2022</v>
      </c>
      <c r="M1113" s="1">
        <v>8</v>
      </c>
      <c r="N1113" s="1" t="s">
        <v>6918</v>
      </c>
      <c r="O1113" s="1">
        <v>9.2559710000000006</v>
      </c>
      <c r="P1113" s="1">
        <v>8.83</v>
      </c>
      <c r="Q1113" s="3">
        <v>0.86</v>
      </c>
      <c r="R1113" s="1">
        <v>0.90639999999999998</v>
      </c>
      <c r="S1113" s="1">
        <v>64.912999999999997</v>
      </c>
      <c r="T1113" s="1">
        <v>6.2</v>
      </c>
    </row>
    <row r="1114" spans="1:20">
      <c r="A1114" s="1" t="s">
        <v>6919</v>
      </c>
      <c r="B1114" s="1" t="s">
        <v>6920</v>
      </c>
      <c r="C1114" s="1" t="s">
        <v>22</v>
      </c>
      <c r="D1114" s="1" t="s">
        <v>6921</v>
      </c>
      <c r="E1114" s="1" t="s">
        <v>6922</v>
      </c>
      <c r="F1114" s="1" t="s">
        <v>6765</v>
      </c>
      <c r="G1114" s="1" t="s">
        <v>89</v>
      </c>
      <c r="H1114" s="1" t="s">
        <v>27</v>
      </c>
      <c r="I1114" s="1">
        <v>55</v>
      </c>
      <c r="J1114" s="1">
        <v>24</v>
      </c>
      <c r="K1114" s="1" t="s">
        <v>6923</v>
      </c>
      <c r="L1114" s="1">
        <v>2020</v>
      </c>
      <c r="M1114" s="1">
        <v>8</v>
      </c>
      <c r="N1114" s="1" t="s">
        <v>6924</v>
      </c>
      <c r="O1114" s="1">
        <v>14.036657</v>
      </c>
      <c r="P1114" s="1">
        <v>21.03</v>
      </c>
      <c r="Q1114" s="3">
        <v>0.56999999999999995</v>
      </c>
      <c r="R1114" s="1">
        <v>0.38040000000000002</v>
      </c>
      <c r="S1114" s="1">
        <v>35.635100000000001</v>
      </c>
      <c r="T1114" s="1">
        <v>4.22</v>
      </c>
    </row>
    <row r="1115" spans="1:20">
      <c r="A1115" s="1" t="s">
        <v>6925</v>
      </c>
      <c r="B1115" s="1" t="s">
        <v>6926</v>
      </c>
      <c r="C1115" s="1" t="s">
        <v>6927</v>
      </c>
      <c r="D1115" s="1" t="s">
        <v>6928</v>
      </c>
      <c r="E1115" s="1" t="s">
        <v>6929</v>
      </c>
      <c r="F1115" s="1" t="s">
        <v>2507</v>
      </c>
      <c r="G1115" s="1" t="s">
        <v>105</v>
      </c>
      <c r="H1115" s="1" t="s">
        <v>27</v>
      </c>
      <c r="I1115" s="1">
        <v>318</v>
      </c>
      <c r="J1115" s="1" t="s">
        <v>22</v>
      </c>
      <c r="K1115" s="1" t="s">
        <v>22</v>
      </c>
      <c r="L1115" s="1">
        <v>2022</v>
      </c>
      <c r="M1115" s="1">
        <v>8</v>
      </c>
      <c r="N1115" s="1" t="s">
        <v>6930</v>
      </c>
      <c r="O1115" s="1">
        <v>10.832261000000001</v>
      </c>
      <c r="P1115" s="1">
        <v>6.39</v>
      </c>
      <c r="Q1115" s="3">
        <v>0.74</v>
      </c>
      <c r="R1115" s="1">
        <v>1.2528999999999999</v>
      </c>
      <c r="S1115" s="1">
        <v>74.518600000000006</v>
      </c>
      <c r="T1115" s="1">
        <v>8.6999999999999993</v>
      </c>
    </row>
    <row r="1116" spans="1:20">
      <c r="A1116" s="1" t="s">
        <v>6931</v>
      </c>
      <c r="B1116" s="1" t="s">
        <v>6932</v>
      </c>
      <c r="C1116" s="1" t="s">
        <v>22</v>
      </c>
      <c r="D1116" s="1" t="s">
        <v>6933</v>
      </c>
      <c r="E1116" s="1" t="s">
        <v>6934</v>
      </c>
      <c r="F1116" s="1" t="s">
        <v>6935</v>
      </c>
      <c r="G1116" s="1" t="s">
        <v>26</v>
      </c>
      <c r="H1116" s="1" t="s">
        <v>27</v>
      </c>
      <c r="I1116" s="1">
        <v>10</v>
      </c>
      <c r="J1116" s="1">
        <v>4</v>
      </c>
      <c r="K1116" s="1" t="s">
        <v>22</v>
      </c>
      <c r="L1116" s="1">
        <v>2021</v>
      </c>
      <c r="M1116" s="1">
        <v>8</v>
      </c>
      <c r="N1116" s="1" t="s">
        <v>6936</v>
      </c>
      <c r="O1116" s="1">
        <v>6.1930059999999996</v>
      </c>
      <c r="P1116" s="1">
        <v>12</v>
      </c>
      <c r="Q1116" s="3">
        <v>1.29</v>
      </c>
      <c r="R1116" s="1">
        <v>0.66659999999999997</v>
      </c>
      <c r="S1116" s="1">
        <v>54.723700000000001</v>
      </c>
      <c r="T1116" s="1">
        <v>2.69</v>
      </c>
    </row>
    <row r="1117" spans="1:20">
      <c r="A1117" s="1" t="s">
        <v>6937</v>
      </c>
      <c r="B1117" s="1" t="s">
        <v>6938</v>
      </c>
      <c r="C1117" s="1" t="s">
        <v>22</v>
      </c>
      <c r="D1117" s="1" t="s">
        <v>6939</v>
      </c>
      <c r="E1117" s="1" t="s">
        <v>6940</v>
      </c>
      <c r="F1117" s="1" t="s">
        <v>6556</v>
      </c>
      <c r="G1117" s="1" t="s">
        <v>35</v>
      </c>
      <c r="H1117" s="1" t="s">
        <v>27</v>
      </c>
      <c r="I1117" s="1">
        <v>43</v>
      </c>
      <c r="J1117" s="1">
        <v>48</v>
      </c>
      <c r="K1117" s="1" t="s">
        <v>6941</v>
      </c>
      <c r="L1117" s="1">
        <v>2019</v>
      </c>
      <c r="M1117" s="1">
        <v>8</v>
      </c>
      <c r="N1117" s="1" t="s">
        <v>6942</v>
      </c>
      <c r="O1117" s="1">
        <v>15.522662</v>
      </c>
      <c r="P1117" s="1">
        <v>19.63</v>
      </c>
      <c r="Q1117" s="3">
        <v>0.52</v>
      </c>
      <c r="R1117" s="1">
        <v>0.40760000000000002</v>
      </c>
      <c r="S1117" s="1">
        <v>35.4955</v>
      </c>
      <c r="T1117" s="1">
        <v>3.2879999999999998</v>
      </c>
    </row>
    <row r="1118" spans="1:20">
      <c r="A1118" s="1" t="s">
        <v>6943</v>
      </c>
      <c r="B1118" s="1" t="s">
        <v>6944</v>
      </c>
      <c r="C1118" s="1" t="s">
        <v>22</v>
      </c>
      <c r="D1118" s="1" t="s">
        <v>6945</v>
      </c>
      <c r="E1118" s="1" t="s">
        <v>6946</v>
      </c>
      <c r="F1118" s="1" t="s">
        <v>5154</v>
      </c>
      <c r="G1118" s="1" t="s">
        <v>105</v>
      </c>
      <c r="H1118" s="1" t="s">
        <v>27</v>
      </c>
      <c r="I1118" s="1">
        <v>17</v>
      </c>
      <c r="J1118" s="1">
        <v>8</v>
      </c>
      <c r="K1118" s="1" t="s">
        <v>6947</v>
      </c>
      <c r="L1118" s="1">
        <v>2020</v>
      </c>
      <c r="M1118" s="1">
        <v>8</v>
      </c>
      <c r="N1118" s="1" t="s">
        <v>6948</v>
      </c>
      <c r="O1118" s="1">
        <v>9.8700559999999999</v>
      </c>
      <c r="P1118" s="1">
        <v>17.27</v>
      </c>
      <c r="Q1118" s="3">
        <v>0.81</v>
      </c>
      <c r="R1118" s="1">
        <v>0.4632</v>
      </c>
      <c r="S1118" s="1">
        <v>40.932899999999997</v>
      </c>
      <c r="T1118" s="1">
        <v>2.86</v>
      </c>
    </row>
    <row r="1119" spans="1:20">
      <c r="A1119" s="1" t="s">
        <v>6949</v>
      </c>
      <c r="B1119" s="1" t="s">
        <v>6950</v>
      </c>
      <c r="C1119" s="1" t="s">
        <v>22</v>
      </c>
      <c r="D1119" s="1" t="s">
        <v>6951</v>
      </c>
      <c r="E1119" s="1" t="s">
        <v>6952</v>
      </c>
      <c r="F1119" s="1" t="s">
        <v>4064</v>
      </c>
      <c r="G1119" s="1" t="s">
        <v>35</v>
      </c>
      <c r="H1119" s="1" t="s">
        <v>27</v>
      </c>
      <c r="I1119" s="1">
        <v>3</v>
      </c>
      <c r="J1119" s="1">
        <v>43</v>
      </c>
      <c r="K1119" s="1" t="s">
        <v>6953</v>
      </c>
      <c r="L1119" s="1">
        <v>2018</v>
      </c>
      <c r="M1119" s="1">
        <v>8</v>
      </c>
      <c r="N1119" s="1" t="s">
        <v>6954</v>
      </c>
      <c r="O1119" s="1">
        <v>10.120837999999999</v>
      </c>
      <c r="P1119" s="1">
        <v>22.52</v>
      </c>
      <c r="Q1119" s="3">
        <v>0.79</v>
      </c>
      <c r="R1119" s="1">
        <v>0.35520000000000002</v>
      </c>
      <c r="S1119" s="1">
        <v>32.140999999999998</v>
      </c>
      <c r="T1119" s="1">
        <v>1.716</v>
      </c>
    </row>
    <row r="1120" spans="1:20">
      <c r="A1120" s="1" t="s">
        <v>6955</v>
      </c>
      <c r="B1120" s="1" t="s">
        <v>6956</v>
      </c>
      <c r="C1120" s="1" t="s">
        <v>22</v>
      </c>
      <c r="D1120" s="1" t="s">
        <v>6957</v>
      </c>
      <c r="E1120" s="1" t="s">
        <v>6958</v>
      </c>
      <c r="F1120" s="1" t="s">
        <v>6959</v>
      </c>
      <c r="G1120" s="1" t="s">
        <v>49</v>
      </c>
      <c r="H1120" s="1" t="s">
        <v>27</v>
      </c>
      <c r="I1120" s="1">
        <v>10</v>
      </c>
      <c r="J1120" s="1">
        <v>10</v>
      </c>
      <c r="K1120" s="1" t="s">
        <v>6960</v>
      </c>
      <c r="L1120" s="1">
        <v>2016</v>
      </c>
      <c r="M1120" s="1">
        <v>8</v>
      </c>
      <c r="N1120" s="1" t="s">
        <v>6961</v>
      </c>
      <c r="O1120" s="1">
        <v>4.3922160000000003</v>
      </c>
      <c r="P1120" s="1">
        <v>22.66</v>
      </c>
      <c r="Q1120" s="3">
        <v>1.82</v>
      </c>
      <c r="R1120" s="1">
        <v>0.35299999999999998</v>
      </c>
      <c r="S1120" s="1">
        <v>43.826500000000003</v>
      </c>
      <c r="T1120" s="1">
        <v>0.45200000000000001</v>
      </c>
    </row>
    <row r="1121" spans="1:20">
      <c r="A1121" s="1" t="s">
        <v>6962</v>
      </c>
      <c r="B1121" s="1" t="s">
        <v>6963</v>
      </c>
      <c r="C1121" s="1" t="s">
        <v>6964</v>
      </c>
      <c r="D1121" s="1" t="s">
        <v>6965</v>
      </c>
      <c r="E1121" s="1" t="s">
        <v>6966</v>
      </c>
      <c r="F1121" s="1" t="s">
        <v>6967</v>
      </c>
      <c r="G1121" s="1" t="s">
        <v>89</v>
      </c>
      <c r="H1121" s="1" t="s">
        <v>27</v>
      </c>
      <c r="I1121" s="1">
        <v>8</v>
      </c>
      <c r="J1121" s="1">
        <v>21</v>
      </c>
      <c r="K1121" s="1" t="s">
        <v>6968</v>
      </c>
      <c r="L1121" s="1">
        <v>2020</v>
      </c>
      <c r="M1121" s="1">
        <v>8</v>
      </c>
      <c r="N1121" s="1" t="s">
        <v>6969</v>
      </c>
      <c r="O1121" s="1">
        <v>21.576017</v>
      </c>
      <c r="P1121" s="1">
        <v>21.03</v>
      </c>
      <c r="Q1121" s="3">
        <v>0.37</v>
      </c>
      <c r="R1121" s="1">
        <v>0.38040000000000002</v>
      </c>
      <c r="S1121" s="1">
        <v>35.635100000000001</v>
      </c>
      <c r="T1121" s="1">
        <v>6.843</v>
      </c>
    </row>
    <row r="1122" spans="1:20">
      <c r="A1122" s="1" t="s">
        <v>6970</v>
      </c>
      <c r="B1122" s="1" t="s">
        <v>6971</v>
      </c>
      <c r="C1122" s="1" t="s">
        <v>22</v>
      </c>
      <c r="D1122" s="1" t="s">
        <v>6972</v>
      </c>
      <c r="E1122" s="1" t="s">
        <v>6973</v>
      </c>
      <c r="F1122" s="1" t="s">
        <v>4647</v>
      </c>
      <c r="G1122" s="1" t="s">
        <v>35</v>
      </c>
      <c r="H1122" s="1" t="s">
        <v>27</v>
      </c>
      <c r="I1122" s="1">
        <v>38</v>
      </c>
      <c r="J1122" s="1">
        <v>5</v>
      </c>
      <c r="K1122" s="1" t="s">
        <v>6974</v>
      </c>
      <c r="L1122" s="1">
        <v>2020</v>
      </c>
      <c r="M1122" s="1">
        <v>8</v>
      </c>
      <c r="N1122" s="1" t="s">
        <v>6975</v>
      </c>
      <c r="O1122" s="1">
        <v>17.652850000000001</v>
      </c>
      <c r="P1122" s="1">
        <v>16.14</v>
      </c>
      <c r="Q1122" s="3">
        <v>0.45</v>
      </c>
      <c r="R1122" s="1">
        <v>0.49559999999999998</v>
      </c>
      <c r="S1122" s="1">
        <v>42.120100000000001</v>
      </c>
      <c r="T1122" s="1">
        <v>6</v>
      </c>
    </row>
    <row r="1123" spans="1:20">
      <c r="A1123" s="1" t="s">
        <v>6976</v>
      </c>
      <c r="B1123" s="1" t="s">
        <v>6977</v>
      </c>
      <c r="C1123" s="1" t="s">
        <v>22</v>
      </c>
      <c r="D1123" s="1" t="s">
        <v>6978</v>
      </c>
      <c r="E1123" s="1" t="s">
        <v>6979</v>
      </c>
      <c r="F1123" s="1" t="s">
        <v>202</v>
      </c>
      <c r="G1123" s="1" t="s">
        <v>35</v>
      </c>
      <c r="H1123" s="1" t="s">
        <v>27</v>
      </c>
      <c r="I1123" s="1">
        <v>4</v>
      </c>
      <c r="J1123" s="1">
        <v>89</v>
      </c>
      <c r="K1123" s="1" t="s">
        <v>6980</v>
      </c>
      <c r="L1123" s="1">
        <v>2014</v>
      </c>
      <c r="M1123" s="1">
        <v>8</v>
      </c>
      <c r="N1123" s="1" t="s">
        <v>6981</v>
      </c>
      <c r="O1123" s="1">
        <v>25.463697</v>
      </c>
      <c r="P1123" s="1">
        <v>28.95</v>
      </c>
      <c r="Q1123" s="3">
        <v>0.31</v>
      </c>
      <c r="R1123" s="1">
        <v>0.27629999999999999</v>
      </c>
      <c r="S1123" s="1">
        <v>28.7758</v>
      </c>
      <c r="T1123" s="1">
        <v>3.84</v>
      </c>
    </row>
    <row r="1124" spans="1:20">
      <c r="A1124" s="1" t="s">
        <v>6982</v>
      </c>
      <c r="B1124" s="1" t="s">
        <v>6983</v>
      </c>
      <c r="C1124" s="1" t="s">
        <v>6984</v>
      </c>
      <c r="D1124" s="1" t="s">
        <v>6985</v>
      </c>
      <c r="E1124" s="1" t="s">
        <v>6986</v>
      </c>
      <c r="F1124" s="1" t="s">
        <v>5392</v>
      </c>
      <c r="G1124" s="1" t="s">
        <v>26</v>
      </c>
      <c r="H1124" s="1" t="s">
        <v>27</v>
      </c>
      <c r="I1124" s="1">
        <v>12</v>
      </c>
      <c r="J1124" s="1">
        <v>1</v>
      </c>
      <c r="K1124" s="1" t="s">
        <v>22</v>
      </c>
      <c r="L1124" s="1">
        <v>2022</v>
      </c>
      <c r="M1124" s="1">
        <v>8</v>
      </c>
      <c r="N1124" s="1" t="s">
        <v>6987</v>
      </c>
      <c r="O1124" s="1">
        <v>5.2264710000000001</v>
      </c>
      <c r="P1124" s="1">
        <v>6.87</v>
      </c>
      <c r="Q1124" s="3">
        <v>1.53</v>
      </c>
      <c r="R1124" s="1">
        <v>1.165</v>
      </c>
      <c r="S1124" s="1">
        <v>72.431100000000001</v>
      </c>
      <c r="T1124" s="1">
        <v>4.5999999999999996</v>
      </c>
    </row>
    <row r="1125" spans="1:20">
      <c r="A1125" s="1" t="s">
        <v>6988</v>
      </c>
      <c r="B1125" s="1" t="s">
        <v>6989</v>
      </c>
      <c r="C1125" s="1" t="s">
        <v>6990</v>
      </c>
      <c r="D1125" s="1" t="s">
        <v>6991</v>
      </c>
      <c r="E1125" s="1" t="s">
        <v>6992</v>
      </c>
      <c r="F1125" s="1" t="s">
        <v>2950</v>
      </c>
      <c r="G1125" s="1" t="s">
        <v>840</v>
      </c>
      <c r="H1125" s="1" t="s">
        <v>27</v>
      </c>
      <c r="I1125" s="1">
        <v>11</v>
      </c>
      <c r="J1125" s="1">
        <v>16</v>
      </c>
      <c r="K1125" s="1" t="s">
        <v>22</v>
      </c>
      <c r="L1125" s="1">
        <v>2022</v>
      </c>
      <c r="M1125" s="1">
        <v>8</v>
      </c>
      <c r="N1125" s="1" t="s">
        <v>6993</v>
      </c>
      <c r="O1125" s="1">
        <v>6.3278819999999998</v>
      </c>
      <c r="P1125" s="1">
        <v>5.62</v>
      </c>
      <c r="Q1125" s="3">
        <v>1.26</v>
      </c>
      <c r="R1125" s="1">
        <v>1.4235</v>
      </c>
      <c r="S1125" s="1">
        <v>76.109399999999994</v>
      </c>
      <c r="T1125" s="1">
        <v>5.2</v>
      </c>
    </row>
    <row r="1126" spans="1:20">
      <c r="A1126" s="1" t="s">
        <v>6994</v>
      </c>
      <c r="B1126" s="1" t="s">
        <v>6995</v>
      </c>
      <c r="C1126" s="1" t="s">
        <v>6996</v>
      </c>
      <c r="D1126" s="1" t="s">
        <v>6997</v>
      </c>
      <c r="E1126" s="1" t="s">
        <v>6998</v>
      </c>
      <c r="F1126" s="1" t="s">
        <v>382</v>
      </c>
      <c r="G1126" s="1" t="s">
        <v>105</v>
      </c>
      <c r="H1126" s="1" t="s">
        <v>27</v>
      </c>
      <c r="I1126" s="1">
        <v>24</v>
      </c>
      <c r="J1126" s="1">
        <v>6</v>
      </c>
      <c r="K1126" s="1" t="s">
        <v>6999</v>
      </c>
      <c r="L1126" s="1">
        <v>2021</v>
      </c>
      <c r="M1126" s="1">
        <v>8</v>
      </c>
      <c r="N1126" s="1" t="s">
        <v>7000</v>
      </c>
      <c r="O1126" s="1">
        <v>11.386224</v>
      </c>
      <c r="P1126" s="1">
        <v>11.96</v>
      </c>
      <c r="Q1126" s="3">
        <v>0.7</v>
      </c>
      <c r="R1126" s="1">
        <v>0.66879999999999995</v>
      </c>
      <c r="S1126" s="1">
        <v>53.479700000000001</v>
      </c>
      <c r="T1126" s="1">
        <v>4.08</v>
      </c>
    </row>
    <row r="1127" spans="1:20">
      <c r="A1127" s="1" t="s">
        <v>7001</v>
      </c>
      <c r="B1127" s="1" t="s">
        <v>7002</v>
      </c>
      <c r="C1127" s="1" t="s">
        <v>22</v>
      </c>
      <c r="D1127" s="1" t="s">
        <v>7003</v>
      </c>
      <c r="E1127" s="1" t="s">
        <v>7004</v>
      </c>
      <c r="F1127" s="1" t="s">
        <v>7005</v>
      </c>
      <c r="G1127" s="1" t="s">
        <v>35</v>
      </c>
      <c r="H1127" s="1" t="s">
        <v>27</v>
      </c>
      <c r="I1127" s="1">
        <v>121</v>
      </c>
      <c r="J1127" s="1" t="s">
        <v>22</v>
      </c>
      <c r="K1127" s="1" t="s">
        <v>22</v>
      </c>
      <c r="L1127" s="1">
        <v>2022</v>
      </c>
      <c r="M1127" s="1">
        <v>8</v>
      </c>
      <c r="N1127" s="1" t="s">
        <v>7006</v>
      </c>
      <c r="O1127" s="1">
        <v>3.3482850000000002</v>
      </c>
      <c r="P1127" s="1">
        <v>6.86</v>
      </c>
      <c r="Q1127" s="3">
        <v>2.39</v>
      </c>
      <c r="R1127" s="1">
        <v>1.1655</v>
      </c>
      <c r="S1127" s="1">
        <v>72.789500000000004</v>
      </c>
      <c r="T1127" s="1">
        <v>2.1</v>
      </c>
    </row>
    <row r="1128" spans="1:20">
      <c r="A1128" s="1" t="s">
        <v>7007</v>
      </c>
      <c r="B1128" s="1" t="s">
        <v>7008</v>
      </c>
      <c r="C1128" s="1" t="s">
        <v>22</v>
      </c>
      <c r="D1128" s="1" t="s">
        <v>7009</v>
      </c>
      <c r="E1128" s="1" t="s">
        <v>7010</v>
      </c>
      <c r="F1128" s="1" t="s">
        <v>1909</v>
      </c>
      <c r="G1128" s="1" t="s">
        <v>35</v>
      </c>
      <c r="H1128" s="1" t="s">
        <v>27</v>
      </c>
      <c r="I1128" s="1">
        <v>1252</v>
      </c>
      <c r="J1128" s="1" t="s">
        <v>22</v>
      </c>
      <c r="K1128" s="1" t="s">
        <v>22</v>
      </c>
      <c r="L1128" s="1">
        <v>2021</v>
      </c>
      <c r="M1128" s="1">
        <v>8</v>
      </c>
      <c r="N1128" s="1" t="s">
        <v>7011</v>
      </c>
      <c r="O1128" s="1">
        <v>9.9055839999999993</v>
      </c>
      <c r="P1128" s="1">
        <v>11.69</v>
      </c>
      <c r="Q1128" s="3">
        <v>0.81</v>
      </c>
      <c r="R1128" s="1">
        <v>0.68410000000000004</v>
      </c>
      <c r="S1128" s="1">
        <v>54.066800000000001</v>
      </c>
      <c r="T1128" s="1">
        <v>3.8410000000000002</v>
      </c>
    </row>
    <row r="1129" spans="1:20">
      <c r="A1129" s="1" t="s">
        <v>7012</v>
      </c>
      <c r="B1129" s="1" t="s">
        <v>7013</v>
      </c>
      <c r="C1129" s="1" t="s">
        <v>7014</v>
      </c>
      <c r="D1129" s="1" t="s">
        <v>7015</v>
      </c>
      <c r="E1129" s="1" t="s">
        <v>7016</v>
      </c>
      <c r="F1129" s="1" t="s">
        <v>202</v>
      </c>
      <c r="G1129" s="1" t="s">
        <v>35</v>
      </c>
      <c r="H1129" s="1" t="s">
        <v>27</v>
      </c>
      <c r="I1129" s="1">
        <v>11</v>
      </c>
      <c r="J1129" s="1">
        <v>45</v>
      </c>
      <c r="K1129" s="1" t="s">
        <v>7017</v>
      </c>
      <c r="L1129" s="1">
        <v>2021</v>
      </c>
      <c r="M1129" s="1">
        <v>8</v>
      </c>
      <c r="N1129" s="1" t="s">
        <v>7018</v>
      </c>
      <c r="O1129" s="1">
        <v>8.5397499999999997</v>
      </c>
      <c r="P1129" s="1">
        <v>11.69</v>
      </c>
      <c r="Q1129" s="3">
        <v>0.94</v>
      </c>
      <c r="R1129" s="1">
        <v>0.68410000000000004</v>
      </c>
      <c r="S1129" s="1">
        <v>54.066800000000001</v>
      </c>
      <c r="T1129" s="1">
        <v>4.0359999999999996</v>
      </c>
    </row>
    <row r="1130" spans="1:20">
      <c r="A1130" s="1" t="s">
        <v>7019</v>
      </c>
      <c r="B1130" s="1" t="s">
        <v>7020</v>
      </c>
      <c r="C1130" s="1" t="s">
        <v>7021</v>
      </c>
      <c r="D1130" s="1" t="s">
        <v>7022</v>
      </c>
      <c r="E1130" s="1" t="s">
        <v>7023</v>
      </c>
      <c r="F1130" s="1" t="s">
        <v>202</v>
      </c>
      <c r="G1130" s="1" t="s">
        <v>35</v>
      </c>
      <c r="H1130" s="1" t="s">
        <v>27</v>
      </c>
      <c r="I1130" s="1">
        <v>8</v>
      </c>
      <c r="J1130" s="1">
        <v>22</v>
      </c>
      <c r="K1130" s="1" t="s">
        <v>7024</v>
      </c>
      <c r="L1130" s="1">
        <v>2018</v>
      </c>
      <c r="M1130" s="1">
        <v>8</v>
      </c>
      <c r="N1130" s="1" t="s">
        <v>7025</v>
      </c>
      <c r="O1130" s="1">
        <v>18.189453</v>
      </c>
      <c r="P1130" s="1">
        <v>22.52</v>
      </c>
      <c r="Q1130" s="3">
        <v>0.44</v>
      </c>
      <c r="R1130" s="1">
        <v>0.35520000000000002</v>
      </c>
      <c r="S1130" s="1">
        <v>32.140999999999998</v>
      </c>
      <c r="T1130" s="1">
        <v>3.0489999999999999</v>
      </c>
    </row>
    <row r="1131" spans="1:20">
      <c r="A1131" s="1" t="s">
        <v>7026</v>
      </c>
      <c r="B1131" s="1" t="s">
        <v>7027</v>
      </c>
      <c r="C1131" s="1" t="s">
        <v>22</v>
      </c>
      <c r="D1131" s="1" t="s">
        <v>7028</v>
      </c>
      <c r="E1131" s="1" t="s">
        <v>7029</v>
      </c>
      <c r="F1131" s="1" t="s">
        <v>25</v>
      </c>
      <c r="G1131" s="1" t="s">
        <v>26</v>
      </c>
      <c r="H1131" s="1" t="s">
        <v>27</v>
      </c>
      <c r="I1131" s="1">
        <v>9</v>
      </c>
      <c r="J1131" s="1" t="s">
        <v>22</v>
      </c>
      <c r="K1131" s="1" t="s">
        <v>7030</v>
      </c>
      <c r="L1131" s="1">
        <v>2021</v>
      </c>
      <c r="M1131" s="1">
        <v>8</v>
      </c>
      <c r="N1131" s="1" t="s">
        <v>7031</v>
      </c>
      <c r="O1131" s="1">
        <v>8.1094039999999996</v>
      </c>
      <c r="P1131" s="1">
        <v>12</v>
      </c>
      <c r="Q1131" s="3">
        <v>0.99</v>
      </c>
      <c r="R1131" s="1">
        <v>0.66659999999999997</v>
      </c>
      <c r="S1131" s="1">
        <v>54.723700000000001</v>
      </c>
      <c r="T1131" s="1">
        <v>3.476</v>
      </c>
    </row>
    <row r="1132" spans="1:20">
      <c r="A1132" s="1" t="s">
        <v>7032</v>
      </c>
      <c r="B1132" s="1" t="s">
        <v>7033</v>
      </c>
      <c r="C1132" s="1" t="s">
        <v>22</v>
      </c>
      <c r="D1132" s="1" t="s">
        <v>7034</v>
      </c>
      <c r="E1132" s="1" t="s">
        <v>7035</v>
      </c>
      <c r="F1132" s="1" t="s">
        <v>4192</v>
      </c>
      <c r="G1132" s="1" t="s">
        <v>138</v>
      </c>
      <c r="H1132" s="1" t="s">
        <v>27</v>
      </c>
      <c r="I1132" s="1">
        <v>35</v>
      </c>
      <c r="J1132" s="1">
        <v>2</v>
      </c>
      <c r="K1132" s="1" t="s">
        <v>7036</v>
      </c>
      <c r="L1132" s="1">
        <v>2022</v>
      </c>
      <c r="M1132" s="1">
        <v>8</v>
      </c>
      <c r="N1132" s="1" t="s">
        <v>7037</v>
      </c>
      <c r="O1132" s="1">
        <v>6.4224600000000001</v>
      </c>
      <c r="P1132" s="1">
        <v>3.41</v>
      </c>
      <c r="Q1132" s="3">
        <v>1.25</v>
      </c>
      <c r="R1132" s="1">
        <v>2.3431000000000002</v>
      </c>
      <c r="S1132" s="1">
        <v>89.112499999999997</v>
      </c>
      <c r="T1132" s="1">
        <v>4.2</v>
      </c>
    </row>
    <row r="1133" spans="1:20">
      <c r="A1133" s="1" t="s">
        <v>7038</v>
      </c>
      <c r="B1133" s="1" t="s">
        <v>7039</v>
      </c>
      <c r="C1133" s="1" t="s">
        <v>22</v>
      </c>
      <c r="D1133" s="1" t="s">
        <v>7040</v>
      </c>
      <c r="E1133" s="1" t="s">
        <v>7041</v>
      </c>
      <c r="F1133" s="1" t="s">
        <v>7042</v>
      </c>
      <c r="G1133" s="1" t="s">
        <v>89</v>
      </c>
      <c r="H1133" s="1" t="s">
        <v>27</v>
      </c>
      <c r="I1133" s="1">
        <v>8</v>
      </c>
      <c r="J1133" s="1">
        <v>2</v>
      </c>
      <c r="K1133" s="1" t="s">
        <v>22</v>
      </c>
      <c r="L1133" s="1">
        <v>2020</v>
      </c>
      <c r="M1133" s="1">
        <v>8</v>
      </c>
      <c r="N1133" s="1" t="s">
        <v>7043</v>
      </c>
      <c r="O1133" s="1">
        <v>6.447368</v>
      </c>
      <c r="P1133" s="1">
        <v>21.03</v>
      </c>
      <c r="Q1133" s="3">
        <v>1.24</v>
      </c>
      <c r="R1133" s="1">
        <v>0.38040000000000002</v>
      </c>
      <c r="S1133" s="1">
        <v>35.635100000000001</v>
      </c>
      <c r="T1133" s="1">
        <v>2.0379999999999998</v>
      </c>
    </row>
    <row r="1134" spans="1:20">
      <c r="A1134" s="1" t="s">
        <v>7044</v>
      </c>
      <c r="B1134" s="1" t="s">
        <v>7045</v>
      </c>
      <c r="C1134" s="1" t="s">
        <v>22</v>
      </c>
      <c r="D1134" s="1" t="s">
        <v>7046</v>
      </c>
      <c r="E1134" s="1" t="s">
        <v>7047</v>
      </c>
      <c r="F1134" s="1" t="s">
        <v>4064</v>
      </c>
      <c r="G1134" s="1" t="s">
        <v>35</v>
      </c>
      <c r="H1134" s="1" t="s">
        <v>27</v>
      </c>
      <c r="I1134" s="1">
        <v>1</v>
      </c>
      <c r="J1134" s="1">
        <v>3</v>
      </c>
      <c r="K1134" s="1" t="s">
        <v>7048</v>
      </c>
      <c r="L1134" s="1">
        <v>2016</v>
      </c>
      <c r="M1134" s="1">
        <v>8</v>
      </c>
      <c r="N1134" s="1" t="s">
        <v>7049</v>
      </c>
      <c r="O1134" s="1">
        <v>12.121853</v>
      </c>
      <c r="P1134" s="1">
        <v>25.68</v>
      </c>
      <c r="Q1134" s="3">
        <v>0.66</v>
      </c>
      <c r="R1134" s="1">
        <v>0.3115</v>
      </c>
      <c r="S1134" s="1">
        <v>30.072099999999999</v>
      </c>
      <c r="T1134" s="1" t="s">
        <v>22</v>
      </c>
    </row>
    <row r="1135" spans="1:20">
      <c r="A1135" s="1" t="s">
        <v>7050</v>
      </c>
      <c r="B1135" s="1" t="s">
        <v>7051</v>
      </c>
      <c r="C1135" s="1" t="s">
        <v>22</v>
      </c>
      <c r="D1135" s="1" t="s">
        <v>7052</v>
      </c>
      <c r="E1135" s="1" t="s">
        <v>7053</v>
      </c>
      <c r="F1135" s="1" t="s">
        <v>1056</v>
      </c>
      <c r="G1135" s="1" t="s">
        <v>89</v>
      </c>
      <c r="H1135" s="1" t="s">
        <v>27</v>
      </c>
      <c r="I1135" s="1">
        <v>868</v>
      </c>
      <c r="J1135" s="1" t="s">
        <v>22</v>
      </c>
      <c r="K1135" s="1" t="s">
        <v>22</v>
      </c>
      <c r="L1135" s="1">
        <v>2021</v>
      </c>
      <c r="M1135" s="1">
        <v>8</v>
      </c>
      <c r="N1135" s="1" t="s">
        <v>7054</v>
      </c>
      <c r="O1135" s="1">
        <v>15.576480999999999</v>
      </c>
      <c r="P1135" s="1">
        <v>15.04</v>
      </c>
      <c r="Q1135" s="3">
        <v>0.51</v>
      </c>
      <c r="R1135" s="1">
        <v>0.53210000000000002</v>
      </c>
      <c r="S1135" s="1">
        <v>45.425699999999999</v>
      </c>
      <c r="T1135" s="1">
        <v>6.3710000000000004</v>
      </c>
    </row>
    <row r="1136" spans="1:20">
      <c r="A1136" s="1" t="s">
        <v>7055</v>
      </c>
      <c r="B1136" s="1" t="s">
        <v>7056</v>
      </c>
      <c r="C1136" s="1" t="s">
        <v>22</v>
      </c>
      <c r="D1136" s="1" t="s">
        <v>7057</v>
      </c>
      <c r="E1136" s="1" t="s">
        <v>7058</v>
      </c>
      <c r="F1136" s="1" t="s">
        <v>7059</v>
      </c>
      <c r="G1136" s="1" t="s">
        <v>49</v>
      </c>
      <c r="H1136" s="1" t="s">
        <v>27</v>
      </c>
      <c r="I1136" s="1">
        <v>147</v>
      </c>
      <c r="J1136" s="1" t="s">
        <v>22</v>
      </c>
      <c r="K1136" s="1" t="s">
        <v>22</v>
      </c>
      <c r="L1136" s="1">
        <v>2022</v>
      </c>
      <c r="M1136" s="1">
        <v>8</v>
      </c>
      <c r="N1136" s="1" t="s">
        <v>7060</v>
      </c>
      <c r="O1136" s="1">
        <v>4.4275859999999998</v>
      </c>
      <c r="P1136" s="1">
        <v>6.02</v>
      </c>
      <c r="Q1136" s="3">
        <v>1.81</v>
      </c>
      <c r="R1136" s="1">
        <v>1.329</v>
      </c>
      <c r="S1136" s="1">
        <v>77.575900000000004</v>
      </c>
      <c r="T1136" s="1">
        <v>3.9</v>
      </c>
    </row>
    <row r="1137" spans="1:20">
      <c r="A1137" s="1" t="s">
        <v>7061</v>
      </c>
      <c r="B1137" s="1" t="s">
        <v>7062</v>
      </c>
      <c r="C1137" s="1" t="s">
        <v>22</v>
      </c>
      <c r="D1137" s="1" t="s">
        <v>7063</v>
      </c>
      <c r="E1137" s="1" t="s">
        <v>7064</v>
      </c>
      <c r="F1137" s="1" t="s">
        <v>7065</v>
      </c>
      <c r="G1137" s="1" t="s">
        <v>89</v>
      </c>
      <c r="H1137" s="1" t="s">
        <v>27</v>
      </c>
      <c r="I1137" s="1">
        <v>22</v>
      </c>
      <c r="J1137" s="1" t="s">
        <v>22</v>
      </c>
      <c r="K1137" s="1" t="s">
        <v>22</v>
      </c>
      <c r="L1137" s="1">
        <v>2021</v>
      </c>
      <c r="M1137" s="1">
        <v>8</v>
      </c>
      <c r="N1137" s="1" t="s">
        <v>7066</v>
      </c>
      <c r="O1137" s="1">
        <v>15.244350000000001</v>
      </c>
      <c r="P1137" s="1">
        <v>15.04</v>
      </c>
      <c r="Q1137" s="3">
        <v>0.52</v>
      </c>
      <c r="R1137" s="1">
        <v>0.53210000000000002</v>
      </c>
      <c r="S1137" s="1">
        <v>45.425699999999999</v>
      </c>
      <c r="T1137" s="1">
        <v>6.1369999999999996</v>
      </c>
    </row>
    <row r="1138" spans="1:20">
      <c r="A1138" s="1" t="s">
        <v>7067</v>
      </c>
      <c r="B1138" s="1" t="s">
        <v>7068</v>
      </c>
      <c r="C1138" s="1" t="s">
        <v>22</v>
      </c>
      <c r="D1138" s="1" t="s">
        <v>7069</v>
      </c>
      <c r="E1138" s="1" t="s">
        <v>7070</v>
      </c>
      <c r="F1138" s="1" t="s">
        <v>7071</v>
      </c>
      <c r="G1138" s="1" t="s">
        <v>49</v>
      </c>
      <c r="H1138" s="1" t="s">
        <v>27</v>
      </c>
      <c r="I1138" s="1">
        <v>71</v>
      </c>
      <c r="J1138" s="1" t="s">
        <v>22</v>
      </c>
      <c r="K1138" s="1" t="s">
        <v>7072</v>
      </c>
      <c r="L1138" s="1">
        <v>2016</v>
      </c>
      <c r="M1138" s="1">
        <v>8</v>
      </c>
      <c r="N1138" s="1" t="s">
        <v>7073</v>
      </c>
      <c r="O1138" s="1">
        <v>26.478261</v>
      </c>
      <c r="P1138" s="1">
        <v>22.66</v>
      </c>
      <c r="Q1138" s="3">
        <v>0.3</v>
      </c>
      <c r="R1138" s="1">
        <v>0.35299999999999998</v>
      </c>
      <c r="S1138" s="1">
        <v>43.826500000000003</v>
      </c>
      <c r="T1138" s="1">
        <v>2.6</v>
      </c>
    </row>
    <row r="1139" spans="1:20">
      <c r="A1139" s="1" t="s">
        <v>7074</v>
      </c>
      <c r="B1139" s="1" t="s">
        <v>7075</v>
      </c>
      <c r="C1139" s="1" t="s">
        <v>22</v>
      </c>
      <c r="D1139" s="1" t="s">
        <v>7076</v>
      </c>
      <c r="E1139" s="1" t="s">
        <v>7077</v>
      </c>
      <c r="F1139" s="1" t="s">
        <v>7078</v>
      </c>
      <c r="G1139" s="1" t="s">
        <v>49</v>
      </c>
      <c r="H1139" s="1" t="s">
        <v>27</v>
      </c>
      <c r="I1139" s="1">
        <v>84</v>
      </c>
      <c r="J1139" s="1">
        <v>3</v>
      </c>
      <c r="K1139" s="1" t="s">
        <v>7079</v>
      </c>
      <c r="L1139" s="1">
        <v>2015</v>
      </c>
      <c r="M1139" s="1">
        <v>8</v>
      </c>
      <c r="N1139" s="1" t="s">
        <v>7080</v>
      </c>
      <c r="O1139" s="1">
        <v>7.2809520000000001</v>
      </c>
      <c r="P1139" s="1">
        <v>24.54</v>
      </c>
      <c r="Q1139" s="3">
        <v>1.1000000000000001</v>
      </c>
      <c r="R1139" s="1">
        <v>0.32600000000000001</v>
      </c>
      <c r="S1139" s="1">
        <v>43.845500000000001</v>
      </c>
      <c r="T1139" s="1">
        <v>0.70099999999999996</v>
      </c>
    </row>
    <row r="1140" spans="1:20">
      <c r="A1140" s="1" t="s">
        <v>7081</v>
      </c>
      <c r="B1140" s="1" t="s">
        <v>7082</v>
      </c>
      <c r="C1140" s="1" t="s">
        <v>22</v>
      </c>
      <c r="D1140" s="1" t="s">
        <v>7083</v>
      </c>
      <c r="E1140" s="1" t="s">
        <v>5079</v>
      </c>
      <c r="F1140" s="1" t="s">
        <v>5080</v>
      </c>
      <c r="G1140" s="1" t="s">
        <v>26</v>
      </c>
      <c r="H1140" s="1" t="s">
        <v>27</v>
      </c>
      <c r="I1140" s="1">
        <v>30</v>
      </c>
      <c r="J1140" s="1">
        <v>2</v>
      </c>
      <c r="K1140" s="1" t="s">
        <v>7084</v>
      </c>
      <c r="L1140" s="1">
        <v>2021</v>
      </c>
      <c r="M1140" s="1">
        <v>8</v>
      </c>
      <c r="N1140" s="1" t="s">
        <v>7085</v>
      </c>
      <c r="O1140" s="1">
        <v>2.5789469999999999</v>
      </c>
      <c r="P1140" s="1">
        <v>12</v>
      </c>
      <c r="Q1140" s="3">
        <v>3.1</v>
      </c>
      <c r="R1140" s="1">
        <v>0.66659999999999997</v>
      </c>
      <c r="S1140" s="1">
        <v>54.723700000000001</v>
      </c>
      <c r="T1140" s="1">
        <v>1.0189999999999999</v>
      </c>
    </row>
    <row r="1141" spans="1:20">
      <c r="A1141" s="1" t="s">
        <v>7086</v>
      </c>
      <c r="B1141" s="1" t="s">
        <v>7087</v>
      </c>
      <c r="C1141" s="1" t="s">
        <v>22</v>
      </c>
      <c r="D1141" s="1" t="s">
        <v>7088</v>
      </c>
      <c r="E1141" s="1" t="s">
        <v>7089</v>
      </c>
      <c r="F1141" s="1" t="s">
        <v>7090</v>
      </c>
      <c r="G1141" s="1" t="s">
        <v>305</v>
      </c>
      <c r="H1141" s="1" t="s">
        <v>27</v>
      </c>
      <c r="I1141" s="1">
        <v>15</v>
      </c>
      <c r="J1141" s="1">
        <v>1</v>
      </c>
      <c r="K1141" s="1" t="s">
        <v>22</v>
      </c>
      <c r="L1141" s="1">
        <v>2020</v>
      </c>
      <c r="M1141" s="1">
        <v>8</v>
      </c>
      <c r="N1141" s="1" t="s">
        <v>7091</v>
      </c>
      <c r="O1141" s="1">
        <v>4.1349689999999999</v>
      </c>
      <c r="P1141" s="1">
        <v>12.46</v>
      </c>
      <c r="Q1141" s="3">
        <v>1.93</v>
      </c>
      <c r="R1141" s="1">
        <v>0.64190000000000003</v>
      </c>
      <c r="S1141" s="1">
        <v>55.3459</v>
      </c>
      <c r="T1141" s="1">
        <v>1.556</v>
      </c>
    </row>
    <row r="1142" spans="1:20">
      <c r="A1142" s="1" t="s">
        <v>7092</v>
      </c>
      <c r="B1142" s="1" t="s">
        <v>7093</v>
      </c>
      <c r="C1142" s="1" t="s">
        <v>22</v>
      </c>
      <c r="D1142" s="1" t="s">
        <v>7094</v>
      </c>
      <c r="E1142" s="1" t="s">
        <v>6132</v>
      </c>
      <c r="F1142" s="1" t="s">
        <v>202</v>
      </c>
      <c r="G1142" s="1" t="s">
        <v>35</v>
      </c>
      <c r="H1142" s="1" t="s">
        <v>27</v>
      </c>
      <c r="I1142" s="1">
        <v>5</v>
      </c>
      <c r="J1142" s="1">
        <v>114</v>
      </c>
      <c r="K1142" s="1" t="s">
        <v>7095</v>
      </c>
      <c r="L1142" s="1">
        <v>2015</v>
      </c>
      <c r="M1142" s="1">
        <v>8</v>
      </c>
      <c r="N1142" s="1" t="s">
        <v>7096</v>
      </c>
      <c r="O1142" s="1">
        <v>23.382804</v>
      </c>
      <c r="P1142" s="1">
        <v>28.08</v>
      </c>
      <c r="Q1142" s="3">
        <v>0.34</v>
      </c>
      <c r="R1142" s="1">
        <v>0.28489999999999999</v>
      </c>
      <c r="S1142" s="1">
        <v>28.740300000000001</v>
      </c>
      <c r="T1142" s="1">
        <v>3.2890000000000001</v>
      </c>
    </row>
    <row r="1143" spans="1:20">
      <c r="A1143" s="1" t="s">
        <v>7097</v>
      </c>
      <c r="B1143" s="1" t="s">
        <v>7098</v>
      </c>
      <c r="C1143" s="1" t="s">
        <v>22</v>
      </c>
      <c r="D1143" s="1" t="s">
        <v>7099</v>
      </c>
      <c r="E1143" s="1" t="s">
        <v>7100</v>
      </c>
      <c r="F1143" s="1" t="s">
        <v>3586</v>
      </c>
      <c r="G1143" s="1" t="s">
        <v>35</v>
      </c>
      <c r="H1143" s="1" t="s">
        <v>27</v>
      </c>
      <c r="I1143" s="1">
        <v>12</v>
      </c>
      <c r="J1143" s="1">
        <v>6</v>
      </c>
      <c r="K1143" s="1" t="s">
        <v>7101</v>
      </c>
      <c r="L1143" s="1">
        <v>2020</v>
      </c>
      <c r="M1143" s="1">
        <v>7</v>
      </c>
      <c r="N1143" s="1" t="s">
        <v>7102</v>
      </c>
      <c r="O1143" s="1">
        <v>13.885299</v>
      </c>
      <c r="P1143" s="1">
        <v>16.14</v>
      </c>
      <c r="Q1143" s="3">
        <v>0.5</v>
      </c>
      <c r="R1143" s="1">
        <v>0.43369999999999997</v>
      </c>
      <c r="S1143" s="1">
        <v>37.177100000000003</v>
      </c>
      <c r="T1143" s="1">
        <v>5.6859999999999999</v>
      </c>
    </row>
    <row r="1144" spans="1:20">
      <c r="A1144" s="1" t="s">
        <v>7103</v>
      </c>
      <c r="B1144" s="1" t="s">
        <v>7104</v>
      </c>
      <c r="C1144" s="1" t="s">
        <v>22</v>
      </c>
      <c r="D1144" s="1" t="s">
        <v>7105</v>
      </c>
      <c r="E1144" s="1" t="s">
        <v>2203</v>
      </c>
      <c r="F1144" s="1" t="s">
        <v>7106</v>
      </c>
      <c r="G1144" s="1" t="s">
        <v>35</v>
      </c>
      <c r="H1144" s="1" t="s">
        <v>27</v>
      </c>
      <c r="I1144" s="1">
        <v>132</v>
      </c>
      <c r="J1144" s="1">
        <v>1</v>
      </c>
      <c r="K1144" s="1" t="s">
        <v>22</v>
      </c>
      <c r="L1144" s="1">
        <v>2020</v>
      </c>
      <c r="M1144" s="1">
        <v>7</v>
      </c>
      <c r="N1144" s="1" t="s">
        <v>7107</v>
      </c>
      <c r="O1144" s="1">
        <v>6.2290080000000003</v>
      </c>
      <c r="P1144" s="1">
        <v>16.14</v>
      </c>
      <c r="Q1144" s="3">
        <v>1.1200000000000001</v>
      </c>
      <c r="R1144" s="1">
        <v>0.43369999999999997</v>
      </c>
      <c r="S1144" s="1">
        <v>37.177100000000003</v>
      </c>
      <c r="T1144" s="1">
        <v>1.573</v>
      </c>
    </row>
    <row r="1145" spans="1:20">
      <c r="A1145" s="1" t="s">
        <v>7108</v>
      </c>
      <c r="B1145" s="1" t="s">
        <v>7109</v>
      </c>
      <c r="C1145" s="1" t="s">
        <v>22</v>
      </c>
      <c r="D1145" s="1" t="s">
        <v>7110</v>
      </c>
      <c r="E1145" s="1" t="s">
        <v>7111</v>
      </c>
      <c r="F1145" s="1" t="s">
        <v>7112</v>
      </c>
      <c r="G1145" s="1" t="s">
        <v>305</v>
      </c>
      <c r="H1145" s="1" t="s">
        <v>27</v>
      </c>
      <c r="I1145" s="1">
        <v>618</v>
      </c>
      <c r="J1145" s="1" t="s">
        <v>22</v>
      </c>
      <c r="K1145" s="1" t="s">
        <v>22</v>
      </c>
      <c r="L1145" s="1">
        <v>2021</v>
      </c>
      <c r="M1145" s="1">
        <v>7</v>
      </c>
      <c r="N1145" s="1" t="s">
        <v>7113</v>
      </c>
      <c r="O1145" s="1">
        <v>7.5497240000000003</v>
      </c>
      <c r="P1145" s="1">
        <v>9.06</v>
      </c>
      <c r="Q1145" s="3">
        <v>0.93</v>
      </c>
      <c r="R1145" s="1">
        <v>0.77270000000000005</v>
      </c>
      <c r="S1145" s="1">
        <v>60.655700000000003</v>
      </c>
      <c r="T1145" s="1">
        <v>2.988</v>
      </c>
    </row>
    <row r="1146" spans="1:20">
      <c r="A1146" s="1" t="s">
        <v>7114</v>
      </c>
      <c r="B1146" s="1" t="s">
        <v>7115</v>
      </c>
      <c r="C1146" s="1" t="s">
        <v>7116</v>
      </c>
      <c r="D1146" s="1" t="s">
        <v>7117</v>
      </c>
      <c r="E1146" s="1" t="s">
        <v>7118</v>
      </c>
      <c r="F1146" s="1" t="s">
        <v>6043</v>
      </c>
      <c r="G1146" s="1" t="s">
        <v>26</v>
      </c>
      <c r="H1146" s="1" t="s">
        <v>27</v>
      </c>
      <c r="I1146" s="1">
        <v>13</v>
      </c>
      <c r="J1146" s="1">
        <v>3</v>
      </c>
      <c r="K1146" s="1" t="s">
        <v>22</v>
      </c>
      <c r="L1146" s="1">
        <v>2022</v>
      </c>
      <c r="M1146" s="1">
        <v>7</v>
      </c>
      <c r="N1146" s="1" t="s">
        <v>7119</v>
      </c>
      <c r="O1146" s="1">
        <v>4.2852940000000004</v>
      </c>
      <c r="P1146" s="1">
        <v>6.87</v>
      </c>
      <c r="Q1146" s="3">
        <v>1.63</v>
      </c>
      <c r="R1146" s="1">
        <v>1.0194000000000001</v>
      </c>
      <c r="S1146" s="1">
        <v>68.2393</v>
      </c>
      <c r="T1146" s="1">
        <v>3.4</v>
      </c>
    </row>
    <row r="1147" spans="1:20">
      <c r="A1147" s="1" t="s">
        <v>7120</v>
      </c>
      <c r="B1147" s="1" t="s">
        <v>7121</v>
      </c>
      <c r="C1147" s="1" t="s">
        <v>22</v>
      </c>
      <c r="D1147" s="1" t="s">
        <v>7122</v>
      </c>
      <c r="E1147" s="1" t="s">
        <v>7123</v>
      </c>
      <c r="F1147" s="1" t="s">
        <v>1002</v>
      </c>
      <c r="G1147" s="1" t="s">
        <v>105</v>
      </c>
      <c r="H1147" s="1" t="s">
        <v>106</v>
      </c>
      <c r="I1147" s="1">
        <v>14</v>
      </c>
      <c r="J1147" s="1">
        <v>9</v>
      </c>
      <c r="K1147" s="1" t="s">
        <v>22</v>
      </c>
      <c r="L1147" s="1">
        <v>2022</v>
      </c>
      <c r="M1147" s="1">
        <v>7</v>
      </c>
      <c r="N1147" s="1" t="s">
        <v>7124</v>
      </c>
      <c r="O1147" s="1">
        <v>7.3283579999999997</v>
      </c>
      <c r="P1147" s="1">
        <v>13.55</v>
      </c>
      <c r="Q1147" s="3">
        <v>0.96</v>
      </c>
      <c r="R1147" s="1">
        <v>0.51659999999999995</v>
      </c>
      <c r="S1147" s="1">
        <v>46.806699999999999</v>
      </c>
      <c r="T1147" s="1">
        <v>3.9</v>
      </c>
    </row>
    <row r="1148" spans="1:20">
      <c r="A1148" s="1" t="s">
        <v>7125</v>
      </c>
      <c r="B1148" s="1" t="s">
        <v>7126</v>
      </c>
      <c r="C1148" s="1" t="s">
        <v>22</v>
      </c>
      <c r="D1148" s="1" t="s">
        <v>7127</v>
      </c>
      <c r="E1148" s="1" t="s">
        <v>7128</v>
      </c>
      <c r="F1148" s="1" t="s">
        <v>7129</v>
      </c>
      <c r="G1148" s="1" t="s">
        <v>26</v>
      </c>
      <c r="H1148" s="1" t="s">
        <v>27</v>
      </c>
      <c r="I1148" s="1">
        <v>563</v>
      </c>
      <c r="J1148" s="1" t="s">
        <v>22</v>
      </c>
      <c r="K1148" s="1" t="s">
        <v>22</v>
      </c>
      <c r="L1148" s="1">
        <v>2022</v>
      </c>
      <c r="M1148" s="1">
        <v>7</v>
      </c>
      <c r="N1148" s="1" t="s">
        <v>7130</v>
      </c>
      <c r="O1148" s="1">
        <v>4.351648</v>
      </c>
      <c r="P1148" s="1">
        <v>6.87</v>
      </c>
      <c r="Q1148" s="3">
        <v>1.61</v>
      </c>
      <c r="R1148" s="1">
        <v>1.0194000000000001</v>
      </c>
      <c r="S1148" s="1">
        <v>68.2393</v>
      </c>
      <c r="T1148" s="1">
        <v>3.1</v>
      </c>
    </row>
    <row r="1149" spans="1:20">
      <c r="A1149" s="1" t="s">
        <v>7131</v>
      </c>
      <c r="B1149" s="1" t="s">
        <v>7132</v>
      </c>
      <c r="C1149" s="1" t="s">
        <v>22</v>
      </c>
      <c r="D1149" s="1" t="s">
        <v>7133</v>
      </c>
      <c r="E1149" s="1" t="s">
        <v>7134</v>
      </c>
      <c r="F1149" s="1" t="s">
        <v>2720</v>
      </c>
      <c r="G1149" s="1" t="s">
        <v>89</v>
      </c>
      <c r="H1149" s="1" t="s">
        <v>27</v>
      </c>
      <c r="I1149" s="1">
        <v>83</v>
      </c>
      <c r="J1149" s="1" t="s">
        <v>22</v>
      </c>
      <c r="K1149" s="1" t="s">
        <v>7135</v>
      </c>
      <c r="L1149" s="1">
        <v>2014</v>
      </c>
      <c r="M1149" s="1">
        <v>7</v>
      </c>
      <c r="N1149" s="1" t="s">
        <v>7136</v>
      </c>
      <c r="O1149" s="1">
        <v>24.88992</v>
      </c>
      <c r="P1149" s="1">
        <v>36.61</v>
      </c>
      <c r="Q1149" s="3">
        <v>0.28000000000000003</v>
      </c>
      <c r="R1149" s="1">
        <v>0.19120000000000001</v>
      </c>
      <c r="S1149" s="1">
        <v>25.552900000000001</v>
      </c>
      <c r="T1149" s="1">
        <v>2.1309999999999998</v>
      </c>
    </row>
    <row r="1150" spans="1:20">
      <c r="A1150" s="1" t="s">
        <v>7137</v>
      </c>
      <c r="B1150" s="1" t="s">
        <v>7138</v>
      </c>
      <c r="C1150" s="1" t="s">
        <v>22</v>
      </c>
      <c r="D1150" s="1" t="s">
        <v>7139</v>
      </c>
      <c r="E1150" s="1" t="s">
        <v>7140</v>
      </c>
      <c r="F1150" s="1" t="s">
        <v>7141</v>
      </c>
      <c r="G1150" s="1" t="s">
        <v>35</v>
      </c>
      <c r="H1150" s="1" t="s">
        <v>27</v>
      </c>
      <c r="I1150" s="1">
        <v>376</v>
      </c>
      <c r="J1150" s="1" t="s">
        <v>22</v>
      </c>
      <c r="K1150" s="1" t="s">
        <v>22</v>
      </c>
      <c r="L1150" s="1">
        <v>2023</v>
      </c>
      <c r="M1150" s="1">
        <v>7</v>
      </c>
      <c r="N1150" s="1" t="s">
        <v>7142</v>
      </c>
      <c r="O1150" s="1">
        <v>2.988353</v>
      </c>
      <c r="P1150" s="1">
        <v>2.61</v>
      </c>
      <c r="Q1150" s="3">
        <v>2.34</v>
      </c>
      <c r="R1150" s="1">
        <v>2.6781000000000001</v>
      </c>
      <c r="S1150" s="1">
        <v>90.660700000000006</v>
      </c>
      <c r="T1150" s="1">
        <v>5.3</v>
      </c>
    </row>
    <row r="1151" spans="1:20">
      <c r="A1151" s="1" t="s">
        <v>7143</v>
      </c>
      <c r="B1151" s="1" t="s">
        <v>7144</v>
      </c>
      <c r="C1151" s="1" t="s">
        <v>22</v>
      </c>
      <c r="D1151" s="1" t="s">
        <v>7145</v>
      </c>
      <c r="E1151" s="1" t="s">
        <v>7146</v>
      </c>
      <c r="F1151" s="1" t="s">
        <v>7147</v>
      </c>
      <c r="G1151" s="1" t="s">
        <v>105</v>
      </c>
      <c r="H1151" s="1" t="s">
        <v>27</v>
      </c>
      <c r="I1151" s="1">
        <v>137</v>
      </c>
      <c r="J1151" s="1" t="s">
        <v>22</v>
      </c>
      <c r="K1151" s="1" t="s">
        <v>7148</v>
      </c>
      <c r="L1151" s="1">
        <v>2020</v>
      </c>
      <c r="M1151" s="1">
        <v>7</v>
      </c>
      <c r="N1151" s="1" t="s">
        <v>7149</v>
      </c>
      <c r="O1151" s="1">
        <v>25.518796999999999</v>
      </c>
      <c r="P1151" s="1">
        <v>17.27</v>
      </c>
      <c r="Q1151" s="3">
        <v>0.27</v>
      </c>
      <c r="R1151" s="1">
        <v>0.40529999999999999</v>
      </c>
      <c r="S1151" s="1">
        <v>36.215699999999998</v>
      </c>
      <c r="T1151" s="1">
        <v>6.1580000000000004</v>
      </c>
    </row>
    <row r="1152" spans="1:20">
      <c r="A1152" s="1" t="s">
        <v>7150</v>
      </c>
      <c r="B1152" s="1" t="s">
        <v>7151</v>
      </c>
      <c r="C1152" s="1" t="s">
        <v>7152</v>
      </c>
      <c r="D1152" s="1" t="s">
        <v>7153</v>
      </c>
      <c r="E1152" s="1" t="s">
        <v>7154</v>
      </c>
      <c r="F1152" s="1" t="s">
        <v>7155</v>
      </c>
      <c r="G1152" s="1" t="s">
        <v>5649</v>
      </c>
      <c r="H1152" s="1" t="s">
        <v>27</v>
      </c>
      <c r="I1152" s="1">
        <v>8</v>
      </c>
      <c r="J1152" s="1">
        <v>1</v>
      </c>
      <c r="K1152" s="1" t="s">
        <v>22</v>
      </c>
      <c r="L1152" s="1">
        <v>2020</v>
      </c>
      <c r="M1152" s="1">
        <v>7</v>
      </c>
      <c r="N1152" s="1" t="s">
        <v>7156</v>
      </c>
      <c r="O1152" s="1">
        <v>8.2361360000000001</v>
      </c>
      <c r="P1152" s="1">
        <v>13.4</v>
      </c>
      <c r="Q1152" s="3">
        <v>0.85</v>
      </c>
      <c r="R1152" s="1">
        <v>0.52249999999999996</v>
      </c>
      <c r="S1152" s="1">
        <v>51.7136</v>
      </c>
      <c r="T1152" s="1">
        <v>2.645</v>
      </c>
    </row>
    <row r="1153" spans="1:20">
      <c r="A1153" s="1" t="s">
        <v>7157</v>
      </c>
      <c r="B1153" s="1" t="s">
        <v>7158</v>
      </c>
      <c r="C1153" s="1" t="s">
        <v>22</v>
      </c>
      <c r="D1153" s="1" t="s">
        <v>7159</v>
      </c>
      <c r="E1153" s="1" t="s">
        <v>7160</v>
      </c>
      <c r="F1153" s="1" t="s">
        <v>4071</v>
      </c>
      <c r="G1153" s="1" t="s">
        <v>35</v>
      </c>
      <c r="H1153" s="1" t="s">
        <v>27</v>
      </c>
      <c r="I1153" s="1">
        <v>168</v>
      </c>
      <c r="J1153" s="1" t="s">
        <v>22</v>
      </c>
      <c r="K1153" s="1" t="s">
        <v>22</v>
      </c>
      <c r="L1153" s="1">
        <v>2021</v>
      </c>
      <c r="M1153" s="1">
        <v>7</v>
      </c>
      <c r="N1153" s="1" t="s">
        <v>7161</v>
      </c>
      <c r="O1153" s="1">
        <v>12.48676</v>
      </c>
      <c r="P1153" s="1">
        <v>11.69</v>
      </c>
      <c r="Q1153" s="3">
        <v>0.56000000000000005</v>
      </c>
      <c r="R1153" s="1">
        <v>0.59860000000000002</v>
      </c>
      <c r="S1153" s="1">
        <v>48.724600000000002</v>
      </c>
      <c r="T1153" s="1">
        <v>5.3040000000000003</v>
      </c>
    </row>
    <row r="1154" spans="1:20">
      <c r="A1154" s="1" t="s">
        <v>7162</v>
      </c>
      <c r="B1154" s="1" t="s">
        <v>7163</v>
      </c>
      <c r="C1154" s="1" t="s">
        <v>22</v>
      </c>
      <c r="D1154" s="1" t="s">
        <v>7164</v>
      </c>
      <c r="E1154" s="1" t="s">
        <v>7165</v>
      </c>
      <c r="F1154" s="1" t="s">
        <v>1194</v>
      </c>
      <c r="G1154" s="1" t="s">
        <v>89</v>
      </c>
      <c r="H1154" s="1" t="s">
        <v>27</v>
      </c>
      <c r="I1154" s="1">
        <v>446</v>
      </c>
      <c r="J1154" s="1" t="s">
        <v>22</v>
      </c>
      <c r="K1154" s="1" t="s">
        <v>22</v>
      </c>
      <c r="L1154" s="1">
        <v>2022</v>
      </c>
      <c r="M1154" s="1">
        <v>7</v>
      </c>
      <c r="N1154" s="1" t="s">
        <v>7166</v>
      </c>
      <c r="O1154" s="1">
        <v>8.3247780000000002</v>
      </c>
      <c r="P1154" s="1">
        <v>8.83</v>
      </c>
      <c r="Q1154" s="3">
        <v>0.84</v>
      </c>
      <c r="R1154" s="1">
        <v>0.79310000000000003</v>
      </c>
      <c r="S1154" s="1">
        <v>60.051400000000001</v>
      </c>
      <c r="T1154" s="1">
        <v>5.4</v>
      </c>
    </row>
    <row r="1155" spans="1:20">
      <c r="A1155" s="1" t="s">
        <v>7167</v>
      </c>
      <c r="B1155" s="1" t="s">
        <v>7168</v>
      </c>
      <c r="C1155" s="1" t="s">
        <v>22</v>
      </c>
      <c r="D1155" s="1" t="s">
        <v>7169</v>
      </c>
      <c r="E1155" s="1" t="s">
        <v>7170</v>
      </c>
      <c r="F1155" s="1" t="s">
        <v>3893</v>
      </c>
      <c r="G1155" s="1" t="s">
        <v>89</v>
      </c>
      <c r="H1155" s="1" t="s">
        <v>27</v>
      </c>
      <c r="I1155" s="1">
        <v>324</v>
      </c>
      <c r="J1155" s="1" t="s">
        <v>22</v>
      </c>
      <c r="K1155" s="1" t="s">
        <v>22</v>
      </c>
      <c r="L1155" s="1">
        <v>2021</v>
      </c>
      <c r="M1155" s="1">
        <v>7</v>
      </c>
      <c r="N1155" s="1" t="s">
        <v>7171</v>
      </c>
      <c r="O1155" s="1">
        <v>13.531756</v>
      </c>
      <c r="P1155" s="1">
        <v>15.04</v>
      </c>
      <c r="Q1155" s="3">
        <v>0.52</v>
      </c>
      <c r="R1155" s="1">
        <v>0.46560000000000001</v>
      </c>
      <c r="S1155" s="1">
        <v>40.8523</v>
      </c>
      <c r="T1155" s="1">
        <v>5.8760000000000003</v>
      </c>
    </row>
    <row r="1156" spans="1:20">
      <c r="A1156" s="1" t="s">
        <v>7172</v>
      </c>
      <c r="B1156" s="1" t="s">
        <v>7173</v>
      </c>
      <c r="C1156" s="1" t="s">
        <v>7174</v>
      </c>
      <c r="D1156" s="1" t="s">
        <v>7175</v>
      </c>
      <c r="E1156" s="1" t="s">
        <v>7176</v>
      </c>
      <c r="F1156" s="1" t="s">
        <v>7177</v>
      </c>
      <c r="G1156" s="1" t="s">
        <v>35</v>
      </c>
      <c r="H1156" s="1" t="s">
        <v>27</v>
      </c>
      <c r="I1156" s="1">
        <v>42</v>
      </c>
      <c r="J1156" s="1">
        <v>2</v>
      </c>
      <c r="K1156" s="1" t="s">
        <v>7178</v>
      </c>
      <c r="L1156" s="1">
        <v>2019</v>
      </c>
      <c r="M1156" s="1">
        <v>7</v>
      </c>
      <c r="N1156" s="1" t="s">
        <v>7179</v>
      </c>
      <c r="O1156" s="1">
        <v>11.574468</v>
      </c>
      <c r="P1156" s="1">
        <v>19.63</v>
      </c>
      <c r="Q1156" s="3">
        <v>0.6</v>
      </c>
      <c r="R1156" s="1">
        <v>0.35670000000000002</v>
      </c>
      <c r="S1156" s="1">
        <v>31.2044</v>
      </c>
      <c r="T1156" s="1">
        <v>2.8780000000000001</v>
      </c>
    </row>
    <row r="1157" spans="1:20">
      <c r="A1157" s="1" t="s">
        <v>7180</v>
      </c>
      <c r="B1157" s="1" t="s">
        <v>7181</v>
      </c>
      <c r="C1157" s="1" t="s">
        <v>22</v>
      </c>
      <c r="D1157" s="1" t="s">
        <v>7182</v>
      </c>
      <c r="E1157" s="1" t="s">
        <v>7183</v>
      </c>
      <c r="F1157" s="1" t="s">
        <v>3741</v>
      </c>
      <c r="G1157" s="1" t="s">
        <v>26</v>
      </c>
      <c r="H1157" s="1" t="s">
        <v>27</v>
      </c>
      <c r="I1157" s="1">
        <v>136</v>
      </c>
      <c r="J1157" s="1" t="s">
        <v>22</v>
      </c>
      <c r="K1157" s="1" t="s">
        <v>22</v>
      </c>
      <c r="L1157" s="1">
        <v>2022</v>
      </c>
      <c r="M1157" s="1">
        <v>7</v>
      </c>
      <c r="N1157" s="1" t="s">
        <v>7184</v>
      </c>
      <c r="O1157" s="1">
        <v>9.9798849999999995</v>
      </c>
      <c r="P1157" s="1">
        <v>6.87</v>
      </c>
      <c r="Q1157" s="3">
        <v>0.7</v>
      </c>
      <c r="R1157" s="1">
        <v>1.0194000000000001</v>
      </c>
      <c r="S1157" s="1">
        <v>68.2393</v>
      </c>
      <c r="T1157" s="1">
        <v>8</v>
      </c>
    </row>
    <row r="1158" spans="1:20">
      <c r="A1158" s="1" t="s">
        <v>7185</v>
      </c>
      <c r="B1158" s="1" t="s">
        <v>7186</v>
      </c>
      <c r="C1158" s="1" t="s">
        <v>22</v>
      </c>
      <c r="D1158" s="1" t="s">
        <v>7187</v>
      </c>
      <c r="E1158" s="1" t="s">
        <v>7188</v>
      </c>
      <c r="F1158" s="1" t="s">
        <v>5377</v>
      </c>
      <c r="G1158" s="1" t="s">
        <v>26</v>
      </c>
      <c r="H1158" s="1" t="s">
        <v>27</v>
      </c>
      <c r="I1158" s="1">
        <v>32</v>
      </c>
      <c r="J1158" s="1">
        <v>16</v>
      </c>
      <c r="K1158" s="1" t="s">
        <v>7189</v>
      </c>
      <c r="L1158" s="1">
        <v>2020</v>
      </c>
      <c r="M1158" s="1">
        <v>7</v>
      </c>
      <c r="N1158" s="1" t="s">
        <v>7190</v>
      </c>
      <c r="O1158" s="1">
        <v>19.984417000000001</v>
      </c>
      <c r="P1158" s="1">
        <v>15.93</v>
      </c>
      <c r="Q1158" s="3">
        <v>0.35</v>
      </c>
      <c r="R1158" s="1">
        <v>0.43940000000000001</v>
      </c>
      <c r="S1158" s="1">
        <v>41.243899999999996</v>
      </c>
      <c r="T1158" s="1">
        <v>5.6059999999999999</v>
      </c>
    </row>
    <row r="1159" spans="1:20">
      <c r="A1159" s="1" t="s">
        <v>7191</v>
      </c>
      <c r="B1159" s="1" t="s">
        <v>7192</v>
      </c>
      <c r="C1159" s="1" t="s">
        <v>22</v>
      </c>
      <c r="D1159" s="1" t="s">
        <v>7193</v>
      </c>
      <c r="E1159" s="1" t="s">
        <v>7194</v>
      </c>
      <c r="F1159" s="1" t="s">
        <v>7195</v>
      </c>
      <c r="G1159" s="1" t="s">
        <v>26</v>
      </c>
      <c r="H1159" s="1" t="s">
        <v>27</v>
      </c>
      <c r="I1159" s="1">
        <v>8</v>
      </c>
      <c r="J1159" s="1" t="s">
        <v>22</v>
      </c>
      <c r="K1159" s="1" t="s">
        <v>7196</v>
      </c>
      <c r="L1159" s="1">
        <v>2022</v>
      </c>
      <c r="M1159" s="1">
        <v>7</v>
      </c>
      <c r="N1159" s="1" t="s">
        <v>7197</v>
      </c>
      <c r="O1159" s="1">
        <v>6.4911490000000001</v>
      </c>
      <c r="P1159" s="1">
        <v>6.87</v>
      </c>
      <c r="Q1159" s="3">
        <v>1.08</v>
      </c>
      <c r="R1159" s="1">
        <v>1.0194000000000001</v>
      </c>
      <c r="S1159" s="1">
        <v>68.2393</v>
      </c>
      <c r="T1159" s="1">
        <v>5.2</v>
      </c>
    </row>
    <row r="1160" spans="1:20">
      <c r="A1160" s="1" t="s">
        <v>7198</v>
      </c>
      <c r="B1160" s="1" t="s">
        <v>7199</v>
      </c>
      <c r="C1160" s="1" t="s">
        <v>22</v>
      </c>
      <c r="D1160" s="1" t="s">
        <v>7200</v>
      </c>
      <c r="E1160" s="1" t="s">
        <v>7201</v>
      </c>
      <c r="F1160" s="1" t="s">
        <v>932</v>
      </c>
      <c r="G1160" s="1" t="s">
        <v>49</v>
      </c>
      <c r="H1160" s="1" t="s">
        <v>27</v>
      </c>
      <c r="I1160" s="1">
        <v>14</v>
      </c>
      <c r="J1160" s="1">
        <v>1</v>
      </c>
      <c r="K1160" s="1" t="s">
        <v>7202</v>
      </c>
      <c r="L1160" s="1">
        <v>2020</v>
      </c>
      <c r="M1160" s="1">
        <v>7</v>
      </c>
      <c r="N1160" s="1" t="s">
        <v>7203</v>
      </c>
      <c r="O1160" s="1">
        <v>15.925287000000001</v>
      </c>
      <c r="P1160" s="1">
        <v>17.03</v>
      </c>
      <c r="Q1160" s="3">
        <v>0.44</v>
      </c>
      <c r="R1160" s="1">
        <v>0.41110000000000002</v>
      </c>
      <c r="S1160" s="1">
        <v>46.575099999999999</v>
      </c>
      <c r="T1160" s="1">
        <v>3.931</v>
      </c>
    </row>
    <row r="1161" spans="1:20">
      <c r="A1161" s="1" t="s">
        <v>7204</v>
      </c>
      <c r="B1161" s="1" t="s">
        <v>7205</v>
      </c>
      <c r="C1161" s="1" t="s">
        <v>22</v>
      </c>
      <c r="D1161" s="1" t="s">
        <v>7206</v>
      </c>
      <c r="E1161" s="1" t="s">
        <v>7207</v>
      </c>
      <c r="F1161" s="1" t="s">
        <v>4525</v>
      </c>
      <c r="G1161" s="1" t="s">
        <v>35</v>
      </c>
      <c r="H1161" s="1" t="s">
        <v>106</v>
      </c>
      <c r="I1161" s="1">
        <v>41</v>
      </c>
      <c r="J1161" s="1">
        <v>1</v>
      </c>
      <c r="K1161" s="1" t="s">
        <v>7208</v>
      </c>
      <c r="L1161" s="1">
        <v>2021</v>
      </c>
      <c r="M1161" s="1">
        <v>7</v>
      </c>
      <c r="N1161" s="1" t="s">
        <v>7209</v>
      </c>
      <c r="O1161" s="1">
        <v>7.4113480000000003</v>
      </c>
      <c r="P1161" s="1">
        <v>29.76</v>
      </c>
      <c r="Q1161" s="3">
        <v>0.94</v>
      </c>
      <c r="R1161" s="1">
        <v>0.23519999999999999</v>
      </c>
      <c r="S1161" s="1">
        <v>19.624600000000001</v>
      </c>
      <c r="T1161" s="1" t="s">
        <v>22</v>
      </c>
    </row>
    <row r="1162" spans="1:20">
      <c r="A1162" s="1" t="s">
        <v>7210</v>
      </c>
      <c r="B1162" s="1" t="s">
        <v>7211</v>
      </c>
      <c r="C1162" s="1" t="s">
        <v>22</v>
      </c>
      <c r="D1162" s="1" t="s">
        <v>7212</v>
      </c>
      <c r="E1162" s="1" t="s">
        <v>7213</v>
      </c>
      <c r="F1162" s="1" t="s">
        <v>7214</v>
      </c>
      <c r="G1162" s="1" t="s">
        <v>35</v>
      </c>
      <c r="H1162" s="1" t="s">
        <v>27</v>
      </c>
      <c r="I1162" s="1">
        <v>133</v>
      </c>
      <c r="J1162" s="1">
        <v>7</v>
      </c>
      <c r="K1162" s="1" t="s">
        <v>22</v>
      </c>
      <c r="L1162" s="1">
        <v>2014</v>
      </c>
      <c r="M1162" s="1">
        <v>7</v>
      </c>
      <c r="N1162" s="1" t="s">
        <v>7215</v>
      </c>
      <c r="O1162" s="1">
        <v>13.528169</v>
      </c>
      <c r="P1162" s="1">
        <v>28.95</v>
      </c>
      <c r="Q1162" s="3">
        <v>0.52</v>
      </c>
      <c r="R1162" s="1">
        <v>0.24179999999999999</v>
      </c>
      <c r="S1162" s="1">
        <v>25.432500000000001</v>
      </c>
      <c r="T1162" s="1">
        <v>2.2330000000000001</v>
      </c>
    </row>
    <row r="1163" spans="1:20">
      <c r="A1163" s="1" t="s">
        <v>7216</v>
      </c>
      <c r="B1163" s="1" t="s">
        <v>7217</v>
      </c>
      <c r="C1163" s="1" t="s">
        <v>22</v>
      </c>
      <c r="D1163" s="1" t="s">
        <v>7218</v>
      </c>
      <c r="E1163" s="1" t="s">
        <v>7219</v>
      </c>
      <c r="F1163" s="1" t="s">
        <v>7220</v>
      </c>
      <c r="G1163" s="1" t="s">
        <v>49</v>
      </c>
      <c r="H1163" s="1" t="s">
        <v>27</v>
      </c>
      <c r="I1163" s="1">
        <v>15</v>
      </c>
      <c r="J1163" s="2">
        <v>45294</v>
      </c>
      <c r="K1163" s="1" t="s">
        <v>7221</v>
      </c>
      <c r="L1163" s="1">
        <v>2014</v>
      </c>
      <c r="M1163" s="1">
        <v>7</v>
      </c>
      <c r="N1163" s="1" t="s">
        <v>7222</v>
      </c>
      <c r="O1163" s="1">
        <v>7.2272730000000003</v>
      </c>
      <c r="P1163" s="1">
        <v>26.06</v>
      </c>
      <c r="Q1163" s="3">
        <v>0.97</v>
      </c>
      <c r="R1163" s="1">
        <v>0.26860000000000001</v>
      </c>
      <c r="S1163" s="1">
        <v>40.039499999999997</v>
      </c>
      <c r="T1163" s="1">
        <v>0.55400000000000005</v>
      </c>
    </row>
    <row r="1164" spans="1:20">
      <c r="A1164" s="1" t="s">
        <v>7223</v>
      </c>
      <c r="B1164" s="1" t="s">
        <v>7224</v>
      </c>
      <c r="C1164" s="1" t="s">
        <v>22</v>
      </c>
      <c r="D1164" s="1" t="s">
        <v>7225</v>
      </c>
      <c r="E1164" s="1" t="s">
        <v>7226</v>
      </c>
      <c r="F1164" s="1" t="s">
        <v>1970</v>
      </c>
      <c r="G1164" s="1" t="s">
        <v>49</v>
      </c>
      <c r="H1164" s="1" t="s">
        <v>27</v>
      </c>
      <c r="I1164" s="1">
        <v>24</v>
      </c>
      <c r="J1164" s="1">
        <v>3</v>
      </c>
      <c r="K1164" s="1" t="s">
        <v>7227</v>
      </c>
      <c r="L1164" s="1">
        <v>2019</v>
      </c>
      <c r="M1164" s="1">
        <v>7</v>
      </c>
      <c r="N1164" s="1" t="s">
        <v>7228</v>
      </c>
      <c r="O1164" s="1">
        <v>12.034146</v>
      </c>
      <c r="P1164" s="1">
        <v>18.86</v>
      </c>
      <c r="Q1164" s="3">
        <v>0.57999999999999996</v>
      </c>
      <c r="R1164" s="1">
        <v>0.37109999999999999</v>
      </c>
      <c r="S1164" s="1">
        <v>44.134</v>
      </c>
      <c r="T1164" s="1">
        <v>2.6019999999999999</v>
      </c>
    </row>
    <row r="1165" spans="1:20">
      <c r="A1165" s="1" t="s">
        <v>7229</v>
      </c>
      <c r="B1165" s="1" t="s">
        <v>7230</v>
      </c>
      <c r="C1165" s="1" t="s">
        <v>7231</v>
      </c>
      <c r="D1165" s="1" t="s">
        <v>7232</v>
      </c>
      <c r="E1165" s="1" t="s">
        <v>7233</v>
      </c>
      <c r="F1165" s="1" t="s">
        <v>2841</v>
      </c>
      <c r="G1165" s="1" t="s">
        <v>105</v>
      </c>
      <c r="H1165" s="1" t="s">
        <v>106</v>
      </c>
      <c r="I1165" s="1">
        <v>236</v>
      </c>
      <c r="J1165" s="1" t="s">
        <v>22</v>
      </c>
      <c r="K1165" s="1" t="s">
        <v>22</v>
      </c>
      <c r="L1165" s="1">
        <v>2023</v>
      </c>
      <c r="M1165" s="1">
        <v>7</v>
      </c>
      <c r="N1165" s="1" t="s">
        <v>7234</v>
      </c>
      <c r="O1165" s="1">
        <v>7.1286550000000002</v>
      </c>
      <c r="P1165" s="1">
        <v>4.91</v>
      </c>
      <c r="Q1165" s="3">
        <v>0.98</v>
      </c>
      <c r="R1165" s="1">
        <v>1.4263999999999999</v>
      </c>
      <c r="S1165" s="1">
        <v>77.427499999999995</v>
      </c>
      <c r="T1165" s="1">
        <v>7.7</v>
      </c>
    </row>
    <row r="1166" spans="1:20">
      <c r="A1166" s="1" t="s">
        <v>7235</v>
      </c>
      <c r="B1166" s="1" t="s">
        <v>7236</v>
      </c>
      <c r="C1166" s="1" t="s">
        <v>22</v>
      </c>
      <c r="D1166" s="1" t="s">
        <v>7237</v>
      </c>
      <c r="E1166" s="1" t="s">
        <v>7238</v>
      </c>
      <c r="F1166" s="1" t="s">
        <v>7141</v>
      </c>
      <c r="G1166" s="1" t="s">
        <v>35</v>
      </c>
      <c r="H1166" s="1" t="s">
        <v>27</v>
      </c>
      <c r="I1166" s="1">
        <v>329</v>
      </c>
      <c r="J1166" s="1" t="s">
        <v>22</v>
      </c>
      <c r="K1166" s="1" t="s">
        <v>22</v>
      </c>
      <c r="L1166" s="1">
        <v>2021</v>
      </c>
      <c r="M1166" s="1">
        <v>7</v>
      </c>
      <c r="N1166" s="1" t="s">
        <v>7239</v>
      </c>
      <c r="O1166" s="1">
        <v>14.243053</v>
      </c>
      <c r="P1166" s="1">
        <v>11.69</v>
      </c>
      <c r="Q1166" s="3">
        <v>0.49</v>
      </c>
      <c r="R1166" s="1">
        <v>0.59860000000000002</v>
      </c>
      <c r="S1166" s="1">
        <v>48.724600000000002</v>
      </c>
      <c r="T1166" s="1">
        <v>6.633</v>
      </c>
    </row>
    <row r="1167" spans="1:20">
      <c r="A1167" s="1" t="s">
        <v>7240</v>
      </c>
      <c r="B1167" s="1" t="s">
        <v>7241</v>
      </c>
      <c r="C1167" s="1" t="s">
        <v>7242</v>
      </c>
      <c r="D1167" s="1" t="s">
        <v>7243</v>
      </c>
      <c r="E1167" s="1" t="s">
        <v>7244</v>
      </c>
      <c r="F1167" s="1" t="s">
        <v>104</v>
      </c>
      <c r="G1167" s="1" t="s">
        <v>105</v>
      </c>
      <c r="H1167" s="1" t="s">
        <v>27</v>
      </c>
      <c r="I1167" s="1">
        <v>880</v>
      </c>
      <c r="J1167" s="1" t="s">
        <v>22</v>
      </c>
      <c r="K1167" s="1" t="s">
        <v>22</v>
      </c>
      <c r="L1167" s="1">
        <v>2023</v>
      </c>
      <c r="M1167" s="1">
        <v>7</v>
      </c>
      <c r="N1167" s="1" t="s">
        <v>7245</v>
      </c>
      <c r="O1167" s="1">
        <v>3.387642</v>
      </c>
      <c r="P1167" s="1">
        <v>2.33</v>
      </c>
      <c r="Q1167" s="3">
        <v>2.0699999999999998</v>
      </c>
      <c r="R1167" s="1">
        <v>3.0021</v>
      </c>
      <c r="S1167" s="1">
        <v>92.069000000000003</v>
      </c>
      <c r="T1167" s="1">
        <v>8.1999999999999993</v>
      </c>
    </row>
    <row r="1168" spans="1:20">
      <c r="A1168" s="1" t="s">
        <v>7246</v>
      </c>
      <c r="B1168" s="1" t="s">
        <v>7247</v>
      </c>
      <c r="C1168" s="1" t="s">
        <v>22</v>
      </c>
      <c r="D1168" s="1" t="s">
        <v>7248</v>
      </c>
      <c r="E1168" s="1" t="s">
        <v>7249</v>
      </c>
      <c r="F1168" s="1" t="s">
        <v>4511</v>
      </c>
      <c r="G1168" s="1" t="s">
        <v>35</v>
      </c>
      <c r="H1168" s="1" t="s">
        <v>27</v>
      </c>
      <c r="I1168" s="1">
        <v>22</v>
      </c>
      <c r="J1168" s="1">
        <v>6</v>
      </c>
      <c r="K1168" s="1" t="s">
        <v>7250</v>
      </c>
      <c r="L1168" s="1">
        <v>2022</v>
      </c>
      <c r="M1168" s="1">
        <v>7</v>
      </c>
      <c r="N1168" s="1" t="s">
        <v>7251</v>
      </c>
      <c r="O1168" s="1">
        <v>4.7264400000000002</v>
      </c>
      <c r="P1168" s="1">
        <v>6.86</v>
      </c>
      <c r="Q1168" s="3">
        <v>1.48</v>
      </c>
      <c r="R1168" s="1">
        <v>1.0198</v>
      </c>
      <c r="S1168" s="1">
        <v>68.137900000000002</v>
      </c>
      <c r="T1168" s="1">
        <v>3.8</v>
      </c>
    </row>
    <row r="1169" spans="1:20">
      <c r="A1169" s="1" t="s">
        <v>7252</v>
      </c>
      <c r="B1169" s="1" t="s">
        <v>7253</v>
      </c>
      <c r="C1169" s="1" t="s">
        <v>7254</v>
      </c>
      <c r="D1169" s="1" t="s">
        <v>7255</v>
      </c>
      <c r="E1169" s="1" t="s">
        <v>7256</v>
      </c>
      <c r="F1169" s="1" t="s">
        <v>833</v>
      </c>
      <c r="G1169" s="1" t="s">
        <v>105</v>
      </c>
      <c r="H1169" s="1" t="s">
        <v>27</v>
      </c>
      <c r="I1169" s="1">
        <v>181</v>
      </c>
      <c r="J1169" s="1" t="s">
        <v>22</v>
      </c>
      <c r="K1169" s="1" t="s">
        <v>7257</v>
      </c>
      <c r="L1169" s="1">
        <v>2019</v>
      </c>
      <c r="M1169" s="1">
        <v>7</v>
      </c>
      <c r="N1169" s="1" t="s">
        <v>7258</v>
      </c>
      <c r="O1169" s="1">
        <v>28.4375</v>
      </c>
      <c r="P1169" s="1">
        <v>20.84</v>
      </c>
      <c r="Q1169" s="3">
        <v>0.25</v>
      </c>
      <c r="R1169" s="1">
        <v>0.33589999999999998</v>
      </c>
      <c r="S1169" s="1">
        <v>30.036200000000001</v>
      </c>
      <c r="T1169" s="1">
        <v>4.8719999999999999</v>
      </c>
    </row>
    <row r="1170" spans="1:20">
      <c r="A1170" s="1" t="s">
        <v>7259</v>
      </c>
      <c r="B1170" s="1" t="s">
        <v>7260</v>
      </c>
      <c r="C1170" s="1" t="s">
        <v>22</v>
      </c>
      <c r="D1170" s="1" t="s">
        <v>7261</v>
      </c>
      <c r="E1170" s="1" t="s">
        <v>7262</v>
      </c>
      <c r="F1170" s="1" t="s">
        <v>7263</v>
      </c>
      <c r="G1170" s="1" t="s">
        <v>35</v>
      </c>
      <c r="H1170" s="1" t="s">
        <v>27</v>
      </c>
      <c r="I1170" s="1">
        <v>31</v>
      </c>
      <c r="J1170" s="1">
        <v>12</v>
      </c>
      <c r="K1170" s="1" t="s">
        <v>7264</v>
      </c>
      <c r="L1170" s="1">
        <v>2019</v>
      </c>
      <c r="M1170" s="1">
        <v>7</v>
      </c>
      <c r="N1170" s="1" t="s">
        <v>7265</v>
      </c>
      <c r="O1170" s="1">
        <v>7.25</v>
      </c>
      <c r="P1170" s="1">
        <v>19.63</v>
      </c>
      <c r="Q1170" s="3">
        <v>0.97</v>
      </c>
      <c r="R1170" s="1">
        <v>0.35670000000000002</v>
      </c>
      <c r="S1170" s="1">
        <v>31.2044</v>
      </c>
      <c r="T1170" s="1">
        <v>1.365</v>
      </c>
    </row>
    <row r="1171" spans="1:20">
      <c r="A1171" s="1" t="s">
        <v>7266</v>
      </c>
      <c r="B1171" s="1" t="s">
        <v>7267</v>
      </c>
      <c r="C1171" s="1" t="s">
        <v>22</v>
      </c>
      <c r="D1171" s="1" t="s">
        <v>7268</v>
      </c>
      <c r="E1171" s="1" t="s">
        <v>7269</v>
      </c>
      <c r="F1171" s="1" t="s">
        <v>7270</v>
      </c>
      <c r="G1171" s="1" t="s">
        <v>26</v>
      </c>
      <c r="H1171" s="1" t="s">
        <v>27</v>
      </c>
      <c r="I1171" s="1">
        <v>11</v>
      </c>
      <c r="J1171" s="1">
        <v>3</v>
      </c>
      <c r="K1171" s="1" t="s">
        <v>7271</v>
      </c>
      <c r="L1171" s="1">
        <v>2022</v>
      </c>
      <c r="M1171" s="1">
        <v>7</v>
      </c>
      <c r="N1171" s="1" t="s">
        <v>7272</v>
      </c>
      <c r="O1171" s="1">
        <v>8.65</v>
      </c>
      <c r="P1171" s="1">
        <v>6.87</v>
      </c>
      <c r="Q1171" s="3">
        <v>0.81</v>
      </c>
      <c r="R1171" s="1">
        <v>1.0194000000000001</v>
      </c>
      <c r="S1171" s="1">
        <v>68.2393</v>
      </c>
      <c r="T1171" s="1">
        <v>6.8</v>
      </c>
    </row>
    <row r="1172" spans="1:20">
      <c r="A1172" s="1" t="s">
        <v>7273</v>
      </c>
      <c r="B1172" s="1" t="s">
        <v>7274</v>
      </c>
      <c r="C1172" s="1" t="s">
        <v>22</v>
      </c>
      <c r="D1172" s="1" t="s">
        <v>7275</v>
      </c>
      <c r="E1172" s="1" t="s">
        <v>7276</v>
      </c>
      <c r="F1172" s="1" t="s">
        <v>2486</v>
      </c>
      <c r="G1172" s="1" t="s">
        <v>89</v>
      </c>
      <c r="H1172" s="1" t="s">
        <v>27</v>
      </c>
      <c r="I1172" s="1">
        <v>26</v>
      </c>
      <c r="J1172" s="1">
        <v>6</v>
      </c>
      <c r="K1172" s="1" t="s">
        <v>7277</v>
      </c>
      <c r="L1172" s="1">
        <v>2015</v>
      </c>
      <c r="M1172" s="1">
        <v>7</v>
      </c>
      <c r="N1172" s="1" t="s">
        <v>7278</v>
      </c>
      <c r="O1172" s="1">
        <v>14.055764999999999</v>
      </c>
      <c r="P1172" s="1">
        <v>35.590000000000003</v>
      </c>
      <c r="Q1172" s="3">
        <v>0.5</v>
      </c>
      <c r="R1172" s="1">
        <v>0.19670000000000001</v>
      </c>
      <c r="S1172" s="1">
        <v>25.870200000000001</v>
      </c>
      <c r="T1172" s="1">
        <v>1.798</v>
      </c>
    </row>
    <row r="1173" spans="1:20">
      <c r="A1173" s="1" t="s">
        <v>7279</v>
      </c>
      <c r="B1173" s="1" t="s">
        <v>7280</v>
      </c>
      <c r="C1173" s="1" t="s">
        <v>7281</v>
      </c>
      <c r="D1173" s="1" t="s">
        <v>7282</v>
      </c>
      <c r="E1173" s="1" t="s">
        <v>7283</v>
      </c>
      <c r="F1173" s="1" t="s">
        <v>7284</v>
      </c>
      <c r="G1173" s="1" t="s">
        <v>49</v>
      </c>
      <c r="H1173" s="1" t="s">
        <v>27</v>
      </c>
      <c r="I1173" s="1">
        <v>52</v>
      </c>
      <c r="J1173" s="1">
        <v>5</v>
      </c>
      <c r="K1173" s="1" t="s">
        <v>7285</v>
      </c>
      <c r="L1173" s="1">
        <v>2022</v>
      </c>
      <c r="M1173" s="1">
        <v>7</v>
      </c>
      <c r="N1173" s="1" t="s">
        <v>7286</v>
      </c>
      <c r="O1173" s="1">
        <v>16.963439000000001</v>
      </c>
      <c r="P1173" s="1">
        <v>6.02</v>
      </c>
      <c r="Q1173" s="3">
        <v>0.41</v>
      </c>
      <c r="R1173" s="1">
        <v>1.1629</v>
      </c>
      <c r="S1173" s="1">
        <v>74.121099999999998</v>
      </c>
      <c r="T1173" s="1">
        <v>11.8</v>
      </c>
    </row>
    <row r="1174" spans="1:20">
      <c r="A1174" s="1" t="s">
        <v>7287</v>
      </c>
      <c r="B1174" s="1" t="s">
        <v>7288</v>
      </c>
      <c r="C1174" s="1" t="s">
        <v>22</v>
      </c>
      <c r="D1174" s="1" t="s">
        <v>7289</v>
      </c>
      <c r="E1174" s="1" t="s">
        <v>7290</v>
      </c>
      <c r="F1174" s="1" t="s">
        <v>7291</v>
      </c>
      <c r="G1174" s="1" t="s">
        <v>89</v>
      </c>
      <c r="H1174" s="1" t="s">
        <v>27</v>
      </c>
      <c r="I1174" s="1">
        <v>14</v>
      </c>
      <c r="J1174" s="1">
        <v>2</v>
      </c>
      <c r="K1174" s="1" t="s">
        <v>22</v>
      </c>
      <c r="L1174" s="1">
        <v>2021</v>
      </c>
      <c r="M1174" s="1">
        <v>7</v>
      </c>
      <c r="N1174" s="1" t="s">
        <v>7292</v>
      </c>
      <c r="O1174" s="1">
        <v>2.8712870000000001</v>
      </c>
      <c r="P1174" s="1">
        <v>15.04</v>
      </c>
      <c r="Q1174" s="3">
        <v>2.44</v>
      </c>
      <c r="R1174" s="1">
        <v>0.46560000000000001</v>
      </c>
      <c r="S1174" s="1">
        <v>40.8523</v>
      </c>
      <c r="T1174" s="1">
        <v>1.49</v>
      </c>
    </row>
    <row r="1175" spans="1:20">
      <c r="A1175" s="1" t="s">
        <v>7293</v>
      </c>
      <c r="B1175" s="1" t="s">
        <v>7294</v>
      </c>
      <c r="C1175" s="1" t="s">
        <v>7295</v>
      </c>
      <c r="D1175" s="1" t="s">
        <v>7296</v>
      </c>
      <c r="E1175" s="1" t="s">
        <v>7297</v>
      </c>
      <c r="F1175" s="1" t="s">
        <v>2950</v>
      </c>
      <c r="G1175" s="1" t="s">
        <v>840</v>
      </c>
      <c r="H1175" s="1" t="s">
        <v>27</v>
      </c>
      <c r="I1175" s="1">
        <v>11</v>
      </c>
      <c r="J1175" s="1">
        <v>2</v>
      </c>
      <c r="K1175" s="1" t="s">
        <v>22</v>
      </c>
      <c r="L1175" s="1">
        <v>2022</v>
      </c>
      <c r="M1175" s="1">
        <v>7</v>
      </c>
      <c r="N1175" s="1" t="s">
        <v>7298</v>
      </c>
      <c r="O1175" s="1">
        <v>6.3278819999999998</v>
      </c>
      <c r="P1175" s="1">
        <v>5.62</v>
      </c>
      <c r="Q1175" s="3">
        <v>1.1100000000000001</v>
      </c>
      <c r="R1175" s="1">
        <v>1.2456</v>
      </c>
      <c r="S1175" s="1">
        <v>71.549099999999996</v>
      </c>
      <c r="T1175" s="1">
        <v>5.2</v>
      </c>
    </row>
    <row r="1176" spans="1:20">
      <c r="A1176" s="1" t="s">
        <v>7299</v>
      </c>
      <c r="B1176" s="1" t="s">
        <v>7300</v>
      </c>
      <c r="C1176" s="1" t="s">
        <v>22</v>
      </c>
      <c r="D1176" s="1" t="s">
        <v>7301</v>
      </c>
      <c r="E1176" s="1" t="s">
        <v>7302</v>
      </c>
      <c r="F1176" s="1" t="s">
        <v>7303</v>
      </c>
      <c r="G1176" s="1" t="s">
        <v>1401</v>
      </c>
      <c r="H1176" s="1" t="s">
        <v>27</v>
      </c>
      <c r="I1176" s="1">
        <v>225</v>
      </c>
      <c r="J1176" s="1" t="s">
        <v>22</v>
      </c>
      <c r="K1176" s="1" t="s">
        <v>22</v>
      </c>
      <c r="L1176" s="1">
        <v>2022</v>
      </c>
      <c r="M1176" s="1">
        <v>7</v>
      </c>
      <c r="N1176" s="1" t="s">
        <v>7304</v>
      </c>
      <c r="O1176" s="1">
        <v>8.3946489999999994</v>
      </c>
      <c r="P1176" s="1">
        <v>5.53</v>
      </c>
      <c r="Q1176" s="3">
        <v>0.83</v>
      </c>
      <c r="R1176" s="1">
        <v>1.2656000000000001</v>
      </c>
      <c r="S1176" s="1">
        <v>74.290000000000006</v>
      </c>
      <c r="T1176" s="1">
        <v>5.6</v>
      </c>
    </row>
    <row r="1177" spans="1:20">
      <c r="A1177" s="1" t="s">
        <v>7305</v>
      </c>
      <c r="B1177" s="1" t="s">
        <v>7306</v>
      </c>
      <c r="C1177" s="1" t="s">
        <v>22</v>
      </c>
      <c r="D1177" s="1" t="s">
        <v>7307</v>
      </c>
      <c r="E1177" s="1" t="s">
        <v>7308</v>
      </c>
      <c r="F1177" s="1" t="s">
        <v>1529</v>
      </c>
      <c r="G1177" s="1" t="s">
        <v>1401</v>
      </c>
      <c r="H1177" s="1" t="s">
        <v>27</v>
      </c>
      <c r="I1177" s="1">
        <v>203</v>
      </c>
      <c r="J1177" s="1" t="s">
        <v>22</v>
      </c>
      <c r="K1177" s="1" t="s">
        <v>22</v>
      </c>
      <c r="L1177" s="1">
        <v>2021</v>
      </c>
      <c r="M1177" s="1">
        <v>7</v>
      </c>
      <c r="N1177" s="1" t="s">
        <v>7309</v>
      </c>
      <c r="O1177" s="1">
        <v>11.097215</v>
      </c>
      <c r="P1177" s="1">
        <v>9.69</v>
      </c>
      <c r="Q1177" s="3">
        <v>0.63</v>
      </c>
      <c r="R1177" s="1">
        <v>0.72260000000000002</v>
      </c>
      <c r="S1177" s="1">
        <v>53.768799999999999</v>
      </c>
      <c r="T1177" s="1">
        <v>5.1680000000000001</v>
      </c>
    </row>
    <row r="1178" spans="1:20">
      <c r="A1178" s="1" t="s">
        <v>7310</v>
      </c>
      <c r="B1178" s="1" t="s">
        <v>7311</v>
      </c>
      <c r="C1178" s="1" t="s">
        <v>7312</v>
      </c>
      <c r="D1178" s="1" t="s">
        <v>7313</v>
      </c>
      <c r="E1178" s="1" t="s">
        <v>7314</v>
      </c>
      <c r="F1178" s="1" t="s">
        <v>1285</v>
      </c>
      <c r="G1178" s="1" t="s">
        <v>89</v>
      </c>
      <c r="H1178" s="1" t="s">
        <v>27</v>
      </c>
      <c r="I1178" s="1" t="s">
        <v>22</v>
      </c>
      <c r="J1178" s="1" t="s">
        <v>22</v>
      </c>
      <c r="K1178" s="1" t="s">
        <v>22</v>
      </c>
      <c r="L1178" s="1">
        <v>2023</v>
      </c>
      <c r="M1178" s="1">
        <v>7</v>
      </c>
      <c r="N1178" s="1" t="s">
        <v>7315</v>
      </c>
      <c r="O1178" s="1">
        <v>4.5923990000000003</v>
      </c>
      <c r="P1178" s="1">
        <v>3.35</v>
      </c>
      <c r="Q1178" s="3">
        <v>1.52</v>
      </c>
      <c r="R1178" s="1">
        <v>2.0872000000000002</v>
      </c>
      <c r="S1178" s="1">
        <v>86.377600000000001</v>
      </c>
      <c r="T1178" s="1">
        <v>8.3000000000000007</v>
      </c>
    </row>
    <row r="1179" spans="1:20">
      <c r="A1179" s="1" t="s">
        <v>7316</v>
      </c>
      <c r="B1179" s="1" t="s">
        <v>7317</v>
      </c>
      <c r="C1179" s="1" t="s">
        <v>22</v>
      </c>
      <c r="D1179" s="1" t="s">
        <v>7318</v>
      </c>
      <c r="E1179" s="1" t="s">
        <v>7319</v>
      </c>
      <c r="F1179" s="1" t="s">
        <v>1543</v>
      </c>
      <c r="G1179" s="1" t="s">
        <v>35</v>
      </c>
      <c r="H1179" s="1" t="s">
        <v>27</v>
      </c>
      <c r="I1179" s="1">
        <v>9</v>
      </c>
      <c r="J1179" s="1">
        <v>23</v>
      </c>
      <c r="K1179" s="1" t="s">
        <v>7320</v>
      </c>
      <c r="L1179" s="1">
        <v>2019</v>
      </c>
      <c r="M1179" s="1">
        <v>7</v>
      </c>
      <c r="N1179" s="1" t="s">
        <v>7321</v>
      </c>
      <c r="O1179" s="1">
        <v>23.387687</v>
      </c>
      <c r="P1179" s="1">
        <v>19.63</v>
      </c>
      <c r="Q1179" s="3">
        <v>0.3</v>
      </c>
      <c r="R1179" s="1">
        <v>0.35670000000000002</v>
      </c>
      <c r="S1179" s="1">
        <v>31.2044</v>
      </c>
      <c r="T1179" s="1">
        <v>5.7210000000000001</v>
      </c>
    </row>
    <row r="1180" spans="1:20">
      <c r="A1180" s="1" t="s">
        <v>7322</v>
      </c>
      <c r="B1180" s="1" t="s">
        <v>7323</v>
      </c>
      <c r="C1180" s="1" t="s">
        <v>7324</v>
      </c>
      <c r="D1180" s="1" t="s">
        <v>7325</v>
      </c>
      <c r="E1180" s="1" t="s">
        <v>7326</v>
      </c>
      <c r="F1180" s="1" t="s">
        <v>7327</v>
      </c>
      <c r="G1180" s="1" t="s">
        <v>89</v>
      </c>
      <c r="H1180" s="1" t="s">
        <v>27</v>
      </c>
      <c r="I1180" s="1">
        <v>33</v>
      </c>
      <c r="J1180" s="1">
        <v>11</v>
      </c>
      <c r="K1180" s="1" t="s">
        <v>22</v>
      </c>
      <c r="L1180" s="1">
        <v>2022</v>
      </c>
      <c r="M1180" s="1">
        <v>7</v>
      </c>
      <c r="N1180" s="1" t="s">
        <v>7328</v>
      </c>
      <c r="O1180" s="1">
        <v>4.4738530000000001</v>
      </c>
      <c r="P1180" s="1">
        <v>8.83</v>
      </c>
      <c r="Q1180" s="3">
        <v>1.56</v>
      </c>
      <c r="R1180" s="1">
        <v>0.79310000000000003</v>
      </c>
      <c r="S1180" s="1">
        <v>60.051400000000001</v>
      </c>
      <c r="T1180" s="1">
        <v>3.5</v>
      </c>
    </row>
    <row r="1181" spans="1:20">
      <c r="A1181" s="1" t="s">
        <v>7329</v>
      </c>
      <c r="B1181" s="1" t="s">
        <v>7330</v>
      </c>
      <c r="C1181" s="1" t="s">
        <v>22</v>
      </c>
      <c r="D1181" s="1" t="s">
        <v>7331</v>
      </c>
      <c r="E1181" s="1" t="s">
        <v>7332</v>
      </c>
      <c r="F1181" s="1" t="s">
        <v>4709</v>
      </c>
      <c r="G1181" s="1" t="s">
        <v>49</v>
      </c>
      <c r="H1181" s="1" t="s">
        <v>27</v>
      </c>
      <c r="I1181" s="1">
        <v>18</v>
      </c>
      <c r="J1181" s="1" t="s">
        <v>22</v>
      </c>
      <c r="K1181" s="1" t="s">
        <v>7333</v>
      </c>
      <c r="L1181" s="1">
        <v>2023</v>
      </c>
      <c r="M1181" s="1">
        <v>7</v>
      </c>
      <c r="N1181" s="1" t="s">
        <v>7334</v>
      </c>
      <c r="O1181" s="1">
        <v>3.540476</v>
      </c>
      <c r="P1181" s="1">
        <v>2.13</v>
      </c>
      <c r="Q1181" s="3">
        <v>1.98</v>
      </c>
      <c r="R1181" s="1">
        <v>3.2824</v>
      </c>
      <c r="S1181" s="1">
        <v>92.6173</v>
      </c>
      <c r="T1181" s="1">
        <v>6.3</v>
      </c>
    </row>
    <row r="1182" spans="1:20">
      <c r="A1182" s="1" t="s">
        <v>7335</v>
      </c>
      <c r="B1182" s="1" t="s">
        <v>7336</v>
      </c>
      <c r="C1182" s="1" t="s">
        <v>22</v>
      </c>
      <c r="D1182" s="1" t="s">
        <v>7337</v>
      </c>
      <c r="E1182" s="1" t="s">
        <v>7338</v>
      </c>
      <c r="F1182" s="1" t="s">
        <v>104</v>
      </c>
      <c r="G1182" s="1" t="s">
        <v>105</v>
      </c>
      <c r="H1182" s="1" t="s">
        <v>27</v>
      </c>
      <c r="I1182" s="1">
        <v>786</v>
      </c>
      <c r="J1182" s="1" t="s">
        <v>22</v>
      </c>
      <c r="K1182" s="1" t="s">
        <v>22</v>
      </c>
      <c r="L1182" s="1">
        <v>2021</v>
      </c>
      <c r="M1182" s="1">
        <v>7</v>
      </c>
      <c r="N1182" s="1" t="s">
        <v>7339</v>
      </c>
      <c r="O1182" s="1">
        <v>20.989301999999999</v>
      </c>
      <c r="P1182" s="1">
        <v>11.96</v>
      </c>
      <c r="Q1182" s="3">
        <v>0.33</v>
      </c>
      <c r="R1182" s="1">
        <v>0.58520000000000005</v>
      </c>
      <c r="S1182" s="1">
        <v>48.386000000000003</v>
      </c>
      <c r="T1182" s="1">
        <v>10.754</v>
      </c>
    </row>
    <row r="1183" spans="1:20">
      <c r="A1183" s="1" t="s">
        <v>7340</v>
      </c>
      <c r="B1183" s="1" t="s">
        <v>7341</v>
      </c>
      <c r="C1183" s="1" t="s">
        <v>22</v>
      </c>
      <c r="D1183" s="1" t="s">
        <v>7342</v>
      </c>
      <c r="E1183" s="1" t="s">
        <v>7343</v>
      </c>
      <c r="F1183" s="1" t="s">
        <v>1970</v>
      </c>
      <c r="G1183" s="1" t="s">
        <v>49</v>
      </c>
      <c r="H1183" s="1" t="s">
        <v>27</v>
      </c>
      <c r="I1183" s="1">
        <v>23</v>
      </c>
      <c r="J1183" s="1">
        <v>4</v>
      </c>
      <c r="K1183" s="1" t="s">
        <v>7344</v>
      </c>
      <c r="L1183" s="1">
        <v>2018</v>
      </c>
      <c r="M1183" s="1">
        <v>7</v>
      </c>
      <c r="N1183" s="1" t="s">
        <v>7345</v>
      </c>
      <c r="O1183" s="1">
        <v>15.214765</v>
      </c>
      <c r="P1183" s="1">
        <v>20.72</v>
      </c>
      <c r="Q1183" s="3">
        <v>0.46</v>
      </c>
      <c r="R1183" s="1">
        <v>0.33789999999999998</v>
      </c>
      <c r="S1183" s="1">
        <v>41.1432</v>
      </c>
      <c r="T1183" s="1">
        <v>2.39</v>
      </c>
    </row>
    <row r="1184" spans="1:20">
      <c r="A1184" s="1" t="s">
        <v>7346</v>
      </c>
      <c r="B1184" s="1" t="s">
        <v>7347</v>
      </c>
      <c r="C1184" s="1" t="s">
        <v>22</v>
      </c>
      <c r="D1184" s="1" t="s">
        <v>7348</v>
      </c>
      <c r="E1184" s="1" t="s">
        <v>7349</v>
      </c>
      <c r="F1184" s="1" t="s">
        <v>7350</v>
      </c>
      <c r="G1184" s="1" t="s">
        <v>138</v>
      </c>
      <c r="H1184" s="1" t="s">
        <v>27</v>
      </c>
      <c r="I1184" s="1">
        <v>53</v>
      </c>
      <c r="J1184" s="1">
        <v>2</v>
      </c>
      <c r="K1184" s="1" t="s">
        <v>7351</v>
      </c>
      <c r="L1184" s="1">
        <v>2020</v>
      </c>
      <c r="M1184" s="1">
        <v>7</v>
      </c>
      <c r="N1184" s="1" t="s">
        <v>7352</v>
      </c>
      <c r="O1184" s="1">
        <v>11.385965000000001</v>
      </c>
      <c r="P1184" s="1">
        <v>9.93</v>
      </c>
      <c r="Q1184" s="3">
        <v>0.61</v>
      </c>
      <c r="R1184" s="1">
        <v>0.70479999999999998</v>
      </c>
      <c r="S1184" s="1">
        <v>59.09</v>
      </c>
      <c r="T1184" s="1">
        <v>2.0430000000000001</v>
      </c>
    </row>
    <row r="1185" spans="1:20">
      <c r="A1185" s="1" t="s">
        <v>7353</v>
      </c>
      <c r="B1185" s="1" t="s">
        <v>7354</v>
      </c>
      <c r="C1185" s="1" t="s">
        <v>7355</v>
      </c>
      <c r="D1185" s="1" t="s">
        <v>7356</v>
      </c>
      <c r="E1185" s="1" t="s">
        <v>7357</v>
      </c>
      <c r="F1185" s="1" t="s">
        <v>3454</v>
      </c>
      <c r="G1185" s="1" t="s">
        <v>840</v>
      </c>
      <c r="H1185" s="1" t="s">
        <v>27</v>
      </c>
      <c r="I1185" s="1">
        <v>406</v>
      </c>
      <c r="J1185" s="1" t="s">
        <v>22</v>
      </c>
      <c r="K1185" s="1" t="s">
        <v>22</v>
      </c>
      <c r="L1185" s="1">
        <v>2022</v>
      </c>
      <c r="M1185" s="1">
        <v>7</v>
      </c>
      <c r="N1185" s="1" t="s">
        <v>7358</v>
      </c>
      <c r="O1185" s="1">
        <v>12.677638</v>
      </c>
      <c r="P1185" s="1">
        <v>5.62</v>
      </c>
      <c r="Q1185" s="3">
        <v>0.55000000000000004</v>
      </c>
      <c r="R1185" s="1">
        <v>1.2456</v>
      </c>
      <c r="S1185" s="1">
        <v>71.549099999999996</v>
      </c>
      <c r="T1185" s="1">
        <v>8.8000000000000007</v>
      </c>
    </row>
    <row r="1186" spans="1:20">
      <c r="A1186" s="1" t="s">
        <v>7359</v>
      </c>
      <c r="B1186" s="1" t="s">
        <v>7360</v>
      </c>
      <c r="C1186" s="1" t="s">
        <v>7361</v>
      </c>
      <c r="D1186" s="1" t="s">
        <v>7362</v>
      </c>
      <c r="E1186" s="1" t="s">
        <v>7363</v>
      </c>
      <c r="F1186" s="1" t="s">
        <v>1436</v>
      </c>
      <c r="G1186" s="1" t="s">
        <v>35</v>
      </c>
      <c r="H1186" s="1" t="s">
        <v>27</v>
      </c>
      <c r="I1186" s="1">
        <v>58</v>
      </c>
      <c r="J1186" s="1">
        <v>30</v>
      </c>
      <c r="K1186" s="1" t="s">
        <v>7364</v>
      </c>
      <c r="L1186" s="1">
        <v>2022</v>
      </c>
      <c r="M1186" s="1">
        <v>7</v>
      </c>
      <c r="N1186" s="1" t="s">
        <v>7365</v>
      </c>
      <c r="O1186" s="1">
        <v>6.5932789999999999</v>
      </c>
      <c r="P1186" s="1">
        <v>6.86</v>
      </c>
      <c r="Q1186" s="3">
        <v>1.06</v>
      </c>
      <c r="R1186" s="1">
        <v>1.0198</v>
      </c>
      <c r="S1186" s="1">
        <v>68.137900000000002</v>
      </c>
      <c r="T1186" s="1">
        <v>4.9000000000000004</v>
      </c>
    </row>
    <row r="1187" spans="1:20">
      <c r="A1187" s="1" t="s">
        <v>7366</v>
      </c>
      <c r="B1187" s="1" t="s">
        <v>7367</v>
      </c>
      <c r="C1187" s="1" t="s">
        <v>7368</v>
      </c>
      <c r="D1187" s="1" t="s">
        <v>7369</v>
      </c>
      <c r="E1187" s="1" t="s">
        <v>7370</v>
      </c>
      <c r="F1187" s="1" t="s">
        <v>5392</v>
      </c>
      <c r="G1187" s="1" t="s">
        <v>105</v>
      </c>
      <c r="H1187" s="1" t="s">
        <v>27</v>
      </c>
      <c r="I1187" s="1">
        <v>13</v>
      </c>
      <c r="J1187" s="1">
        <v>1</v>
      </c>
      <c r="K1187" s="1" t="s">
        <v>22</v>
      </c>
      <c r="L1187" s="1">
        <v>2023</v>
      </c>
      <c r="M1187" s="1">
        <v>7</v>
      </c>
      <c r="N1187" s="1" t="s">
        <v>7371</v>
      </c>
      <c r="O1187" s="1">
        <v>1.8182020000000001</v>
      </c>
      <c r="P1187" s="1">
        <v>2.33</v>
      </c>
      <c r="Q1187" s="3">
        <v>3.85</v>
      </c>
      <c r="R1187" s="1">
        <v>3.0021</v>
      </c>
      <c r="S1187" s="1">
        <v>92.069000000000003</v>
      </c>
      <c r="T1187" s="1">
        <v>3.8</v>
      </c>
    </row>
    <row r="1188" spans="1:20">
      <c r="A1188" s="1" t="s">
        <v>7372</v>
      </c>
      <c r="B1188" s="1" t="s">
        <v>7373</v>
      </c>
      <c r="C1188" s="1" t="s">
        <v>22</v>
      </c>
      <c r="D1188" s="1" t="s">
        <v>7374</v>
      </c>
      <c r="E1188" s="1" t="s">
        <v>7375</v>
      </c>
      <c r="F1188" s="1" t="s">
        <v>3022</v>
      </c>
      <c r="G1188" s="1" t="s">
        <v>35</v>
      </c>
      <c r="H1188" s="1" t="s">
        <v>27</v>
      </c>
      <c r="I1188" s="1">
        <v>401</v>
      </c>
      <c r="J1188" s="1" t="s">
        <v>22</v>
      </c>
      <c r="K1188" s="1" t="s">
        <v>22</v>
      </c>
      <c r="L1188" s="1">
        <v>2020</v>
      </c>
      <c r="M1188" s="1">
        <v>7</v>
      </c>
      <c r="N1188" s="1" t="s">
        <v>7376</v>
      </c>
      <c r="O1188" s="1">
        <v>16.510466999999998</v>
      </c>
      <c r="P1188" s="1">
        <v>16.14</v>
      </c>
      <c r="Q1188" s="3">
        <v>0.42</v>
      </c>
      <c r="R1188" s="1">
        <v>0.43369999999999997</v>
      </c>
      <c r="S1188" s="1">
        <v>37.177100000000003</v>
      </c>
      <c r="T1188" s="1">
        <v>4.2910000000000004</v>
      </c>
    </row>
    <row r="1189" spans="1:20">
      <c r="A1189" s="1" t="s">
        <v>7377</v>
      </c>
      <c r="B1189" s="1" t="s">
        <v>7378</v>
      </c>
      <c r="C1189" s="1" t="s">
        <v>22</v>
      </c>
      <c r="D1189" s="1" t="s">
        <v>7379</v>
      </c>
      <c r="E1189" s="1" t="s">
        <v>7380</v>
      </c>
      <c r="F1189" s="1" t="s">
        <v>7381</v>
      </c>
      <c r="G1189" s="1" t="s">
        <v>26</v>
      </c>
      <c r="H1189" s="1" t="s">
        <v>27</v>
      </c>
      <c r="I1189" s="1">
        <v>42</v>
      </c>
      <c r="J1189" s="1">
        <v>8</v>
      </c>
      <c r="K1189" s="1" t="s">
        <v>7382</v>
      </c>
      <c r="L1189" s="1">
        <v>2021</v>
      </c>
      <c r="M1189" s="1">
        <v>7</v>
      </c>
      <c r="N1189" s="1" t="s">
        <v>7383</v>
      </c>
      <c r="O1189" s="1">
        <v>4.432836</v>
      </c>
      <c r="P1189" s="1">
        <v>12</v>
      </c>
      <c r="Q1189" s="3">
        <v>1.58</v>
      </c>
      <c r="R1189" s="1">
        <v>0.58330000000000004</v>
      </c>
      <c r="S1189" s="1">
        <v>50.120800000000003</v>
      </c>
      <c r="T1189" s="1">
        <v>2.6469999999999998</v>
      </c>
    </row>
    <row r="1190" spans="1:20">
      <c r="A1190" s="1" t="s">
        <v>7384</v>
      </c>
      <c r="B1190" s="1" t="str">
        <f>"10.1145/3571735"</f>
        <v>10.1145/3571735</v>
      </c>
      <c r="C1190" s="1" t="s">
        <v>22</v>
      </c>
      <c r="D1190" s="1" t="s">
        <v>7385</v>
      </c>
      <c r="E1190" s="1" t="s">
        <v>7386</v>
      </c>
      <c r="F1190" s="1" t="s">
        <v>1993</v>
      </c>
      <c r="G1190" s="1" t="s">
        <v>49</v>
      </c>
      <c r="H1190" s="1" t="s">
        <v>27</v>
      </c>
      <c r="I1190" s="1">
        <v>19</v>
      </c>
      <c r="J1190" s="1">
        <v>3</v>
      </c>
      <c r="K1190" s="1" t="s">
        <v>22</v>
      </c>
      <c r="L1190" s="1">
        <v>2023</v>
      </c>
      <c r="M1190" s="1">
        <v>7</v>
      </c>
      <c r="N1190" s="1" t="s">
        <v>7387</v>
      </c>
      <c r="O1190" s="1">
        <v>3</v>
      </c>
      <c r="P1190" s="1">
        <v>2.13</v>
      </c>
      <c r="Q1190" s="3">
        <v>2.33</v>
      </c>
      <c r="R1190" s="1">
        <v>3.2824</v>
      </c>
      <c r="S1190" s="1">
        <v>92.6173</v>
      </c>
      <c r="T1190" s="1">
        <v>5.2</v>
      </c>
    </row>
    <row r="1191" spans="1:20">
      <c r="A1191" s="1" t="s">
        <v>7388</v>
      </c>
      <c r="B1191" s="1" t="s">
        <v>7389</v>
      </c>
      <c r="C1191" s="1" t="s">
        <v>22</v>
      </c>
      <c r="D1191" s="1" t="s">
        <v>7390</v>
      </c>
      <c r="E1191" s="1" t="s">
        <v>7391</v>
      </c>
      <c r="F1191" s="1" t="s">
        <v>1056</v>
      </c>
      <c r="G1191" s="1" t="s">
        <v>89</v>
      </c>
      <c r="H1191" s="1" t="s">
        <v>27</v>
      </c>
      <c r="I1191" s="1">
        <v>723</v>
      </c>
      <c r="J1191" s="1" t="s">
        <v>22</v>
      </c>
      <c r="K1191" s="1" t="s">
        <v>7392</v>
      </c>
      <c r="L1191" s="1">
        <v>2017</v>
      </c>
      <c r="M1191" s="1">
        <v>7</v>
      </c>
      <c r="N1191" s="1" t="s">
        <v>7393</v>
      </c>
      <c r="O1191" s="1">
        <v>27.017581</v>
      </c>
      <c r="P1191" s="1">
        <v>32.21</v>
      </c>
      <c r="Q1191" s="3">
        <v>0.26</v>
      </c>
      <c r="R1191" s="1">
        <v>0.21729999999999999</v>
      </c>
      <c r="S1191" s="1">
        <v>25.370899999999999</v>
      </c>
      <c r="T1191" s="1">
        <v>3.7789999999999999</v>
      </c>
    </row>
    <row r="1192" spans="1:20">
      <c r="A1192" s="1" t="s">
        <v>7394</v>
      </c>
      <c r="B1192" s="1" t="s">
        <v>7395</v>
      </c>
      <c r="C1192" s="1" t="s">
        <v>22</v>
      </c>
      <c r="D1192" s="1" t="s">
        <v>7396</v>
      </c>
      <c r="E1192" s="1" t="s">
        <v>7397</v>
      </c>
      <c r="F1192" s="1" t="s">
        <v>3741</v>
      </c>
      <c r="G1192" s="1" t="s">
        <v>26</v>
      </c>
      <c r="H1192" s="1" t="s">
        <v>27</v>
      </c>
      <c r="I1192" s="1">
        <v>131</v>
      </c>
      <c r="J1192" s="1" t="s">
        <v>22</v>
      </c>
      <c r="K1192" s="1" t="s">
        <v>22</v>
      </c>
      <c r="L1192" s="1">
        <v>2022</v>
      </c>
      <c r="M1192" s="1">
        <v>7</v>
      </c>
      <c r="N1192" s="1" t="s">
        <v>7398</v>
      </c>
      <c r="O1192" s="1">
        <v>9.9798849999999995</v>
      </c>
      <c r="P1192" s="1">
        <v>6.87</v>
      </c>
      <c r="Q1192" s="3">
        <v>0.7</v>
      </c>
      <c r="R1192" s="1">
        <v>1.0194000000000001</v>
      </c>
      <c r="S1192" s="1">
        <v>68.2393</v>
      </c>
      <c r="T1192" s="1">
        <v>8</v>
      </c>
    </row>
    <row r="1193" spans="1:20">
      <c r="A1193" s="1" t="s">
        <v>7399</v>
      </c>
      <c r="B1193" s="1" t="s">
        <v>7400</v>
      </c>
      <c r="C1193" s="1" t="s">
        <v>22</v>
      </c>
      <c r="D1193" s="1" t="s">
        <v>7401</v>
      </c>
      <c r="E1193" s="1" t="s">
        <v>7402</v>
      </c>
      <c r="F1193" s="1" t="s">
        <v>631</v>
      </c>
      <c r="G1193" s="1" t="s">
        <v>35</v>
      </c>
      <c r="H1193" s="1" t="s">
        <v>27</v>
      </c>
      <c r="I1193" s="1">
        <v>399</v>
      </c>
      <c r="J1193" s="1" t="s">
        <v>22</v>
      </c>
      <c r="K1193" s="1" t="s">
        <v>22</v>
      </c>
      <c r="L1193" s="1">
        <v>2021</v>
      </c>
      <c r="M1193" s="1">
        <v>7</v>
      </c>
      <c r="N1193" s="1" t="s">
        <v>7403</v>
      </c>
      <c r="O1193" s="1">
        <v>15.482436</v>
      </c>
      <c r="P1193" s="1">
        <v>11.69</v>
      </c>
      <c r="Q1193" s="3">
        <v>0.45</v>
      </c>
      <c r="R1193" s="1">
        <v>0.59860000000000002</v>
      </c>
      <c r="S1193" s="1">
        <v>48.724600000000002</v>
      </c>
      <c r="T1193" s="1">
        <v>7.3360000000000003</v>
      </c>
    </row>
    <row r="1194" spans="1:20">
      <c r="A1194" s="1" t="s">
        <v>7404</v>
      </c>
      <c r="B1194" s="1" t="s">
        <v>7405</v>
      </c>
      <c r="C1194" s="1" t="s">
        <v>22</v>
      </c>
      <c r="D1194" s="1" t="s">
        <v>7406</v>
      </c>
      <c r="E1194" s="1" t="s">
        <v>7407</v>
      </c>
      <c r="F1194" s="1" t="s">
        <v>3886</v>
      </c>
      <c r="G1194" s="1" t="s">
        <v>26</v>
      </c>
      <c r="H1194" s="1" t="s">
        <v>27</v>
      </c>
      <c r="I1194" s="1">
        <v>42</v>
      </c>
      <c r="J1194" s="1">
        <v>2</v>
      </c>
      <c r="K1194" s="1" t="s">
        <v>7408</v>
      </c>
      <c r="L1194" s="1">
        <v>2022</v>
      </c>
      <c r="M1194" s="1">
        <v>7</v>
      </c>
      <c r="N1194" s="1" t="s">
        <v>7409</v>
      </c>
      <c r="O1194" s="1">
        <v>5.7161020000000002</v>
      </c>
      <c r="P1194" s="1">
        <v>6.87</v>
      </c>
      <c r="Q1194" s="3">
        <v>1.22</v>
      </c>
      <c r="R1194" s="1">
        <v>1.0194000000000001</v>
      </c>
      <c r="S1194" s="1">
        <v>68.2393</v>
      </c>
      <c r="T1194" s="1">
        <v>4.5999999999999996</v>
      </c>
    </row>
    <row r="1195" spans="1:20">
      <c r="A1195" s="1" t="s">
        <v>7410</v>
      </c>
      <c r="B1195" s="1" t="s">
        <v>7411</v>
      </c>
      <c r="C1195" s="1" t="s">
        <v>22</v>
      </c>
      <c r="D1195" s="1" t="s">
        <v>7412</v>
      </c>
      <c r="E1195" s="1" t="s">
        <v>7413</v>
      </c>
      <c r="F1195" s="1" t="s">
        <v>1449</v>
      </c>
      <c r="G1195" s="1" t="s">
        <v>26</v>
      </c>
      <c r="H1195" s="1" t="s">
        <v>27</v>
      </c>
      <c r="I1195" s="1">
        <v>186</v>
      </c>
      <c r="J1195" s="1" t="s">
        <v>22</v>
      </c>
      <c r="K1195" s="1" t="s">
        <v>7414</v>
      </c>
      <c r="L1195" s="1">
        <v>2022</v>
      </c>
      <c r="M1195" s="1">
        <v>7</v>
      </c>
      <c r="N1195" s="1" t="s">
        <v>7415</v>
      </c>
      <c r="O1195" s="1">
        <v>15.05123</v>
      </c>
      <c r="P1195" s="1">
        <v>6.87</v>
      </c>
      <c r="Q1195" s="3">
        <v>0.47</v>
      </c>
      <c r="R1195" s="1">
        <v>1.0194000000000001</v>
      </c>
      <c r="S1195" s="1">
        <v>68.2393</v>
      </c>
      <c r="T1195" s="1">
        <v>8.6999999999999993</v>
      </c>
    </row>
    <row r="1196" spans="1:20">
      <c r="A1196" s="1" t="s">
        <v>7416</v>
      </c>
      <c r="B1196" s="1" t="s">
        <v>7417</v>
      </c>
      <c r="C1196" s="1" t="s">
        <v>22</v>
      </c>
      <c r="D1196" s="1" t="s">
        <v>7418</v>
      </c>
      <c r="E1196" s="1" t="s">
        <v>7419</v>
      </c>
      <c r="F1196" s="1" t="s">
        <v>7420</v>
      </c>
      <c r="G1196" s="1" t="s">
        <v>89</v>
      </c>
      <c r="H1196" s="1" t="s">
        <v>27</v>
      </c>
      <c r="I1196" s="1">
        <v>41</v>
      </c>
      <c r="J1196" s="1">
        <v>1</v>
      </c>
      <c r="K1196" s="1" t="s">
        <v>7421</v>
      </c>
      <c r="L1196" s="1">
        <v>2020</v>
      </c>
      <c r="M1196" s="1">
        <v>7</v>
      </c>
      <c r="N1196" s="1" t="s">
        <v>7422</v>
      </c>
      <c r="O1196" s="1">
        <v>6.8333329999999997</v>
      </c>
      <c r="P1196" s="1">
        <v>21.03</v>
      </c>
      <c r="Q1196" s="3">
        <v>1.02</v>
      </c>
      <c r="R1196" s="1">
        <v>0.33289999999999997</v>
      </c>
      <c r="S1196" s="1">
        <v>31.636199999999999</v>
      </c>
      <c r="T1196" s="1">
        <v>2.63</v>
      </c>
    </row>
    <row r="1197" spans="1:20">
      <c r="A1197" s="1" t="s">
        <v>7423</v>
      </c>
      <c r="B1197" s="1" t="s">
        <v>7424</v>
      </c>
      <c r="C1197" s="1" t="s">
        <v>22</v>
      </c>
      <c r="D1197" s="1" t="s">
        <v>7425</v>
      </c>
      <c r="E1197" s="1" t="s">
        <v>7426</v>
      </c>
      <c r="F1197" s="1" t="s">
        <v>227</v>
      </c>
      <c r="G1197" s="1" t="s">
        <v>89</v>
      </c>
      <c r="H1197" s="1" t="s">
        <v>27</v>
      </c>
      <c r="I1197" s="1">
        <v>614</v>
      </c>
      <c r="J1197" s="1" t="s">
        <v>22</v>
      </c>
      <c r="K1197" s="1" t="s">
        <v>22</v>
      </c>
      <c r="L1197" s="1">
        <v>2022</v>
      </c>
      <c r="M1197" s="1">
        <v>7</v>
      </c>
      <c r="N1197" s="1" t="s">
        <v>7427</v>
      </c>
      <c r="O1197" s="1">
        <v>9.9683250000000001</v>
      </c>
      <c r="P1197" s="1">
        <v>8.83</v>
      </c>
      <c r="Q1197" s="3">
        <v>0.7</v>
      </c>
      <c r="R1197" s="1">
        <v>0.79310000000000003</v>
      </c>
      <c r="S1197" s="1">
        <v>60.051400000000001</v>
      </c>
      <c r="T1197" s="1">
        <v>6.7</v>
      </c>
    </row>
    <row r="1198" spans="1:20">
      <c r="A1198" s="1" t="s">
        <v>7428</v>
      </c>
      <c r="B1198" s="1" t="s">
        <v>7429</v>
      </c>
      <c r="C1198" s="1" t="s">
        <v>22</v>
      </c>
      <c r="D1198" s="1" t="s">
        <v>7430</v>
      </c>
      <c r="E1198" s="1" t="s">
        <v>7431</v>
      </c>
      <c r="F1198" s="1" t="s">
        <v>4922</v>
      </c>
      <c r="G1198" s="1" t="s">
        <v>35</v>
      </c>
      <c r="H1198" s="1" t="s">
        <v>27</v>
      </c>
      <c r="I1198" s="1">
        <v>10</v>
      </c>
      <c r="J1198" s="1">
        <v>1</v>
      </c>
      <c r="K1198" s="1" t="s">
        <v>7432</v>
      </c>
      <c r="L1198" s="1">
        <v>2020</v>
      </c>
      <c r="M1198" s="1">
        <v>7</v>
      </c>
      <c r="N1198" s="1" t="s">
        <v>7433</v>
      </c>
      <c r="O1198" s="1">
        <v>7.225962</v>
      </c>
      <c r="P1198" s="1">
        <v>16.14</v>
      </c>
      <c r="Q1198" s="3">
        <v>0.97</v>
      </c>
      <c r="R1198" s="1">
        <v>0.43369999999999997</v>
      </c>
      <c r="S1198" s="1">
        <v>37.177100000000003</v>
      </c>
      <c r="T1198" s="1">
        <v>3.319</v>
      </c>
    </row>
    <row r="1199" spans="1:20">
      <c r="A1199" s="1" t="s">
        <v>7434</v>
      </c>
      <c r="B1199" s="1" t="s">
        <v>7435</v>
      </c>
      <c r="C1199" s="1" t="s">
        <v>22</v>
      </c>
      <c r="D1199" s="1" t="s">
        <v>7436</v>
      </c>
      <c r="E1199" s="1" t="s">
        <v>7437</v>
      </c>
      <c r="F1199" s="1" t="s">
        <v>1002</v>
      </c>
      <c r="G1199" s="1" t="s">
        <v>105</v>
      </c>
      <c r="H1199" s="1" t="s">
        <v>27</v>
      </c>
      <c r="I1199" s="1">
        <v>14</v>
      </c>
      <c r="J1199" s="1">
        <v>5</v>
      </c>
      <c r="K1199" s="1" t="s">
        <v>22</v>
      </c>
      <c r="L1199" s="1">
        <v>2022</v>
      </c>
      <c r="M1199" s="1">
        <v>7</v>
      </c>
      <c r="N1199" s="1" t="s">
        <v>7438</v>
      </c>
      <c r="O1199" s="1">
        <v>4.267855</v>
      </c>
      <c r="P1199" s="1">
        <v>6.39</v>
      </c>
      <c r="Q1199" s="3">
        <v>1.64</v>
      </c>
      <c r="R1199" s="1">
        <v>1.0963000000000001</v>
      </c>
      <c r="S1199" s="1">
        <v>70.0672</v>
      </c>
      <c r="T1199" s="1">
        <v>3.9</v>
      </c>
    </row>
    <row r="1200" spans="1:20">
      <c r="A1200" s="1" t="s">
        <v>7439</v>
      </c>
      <c r="B1200" s="1" t="s">
        <v>7440</v>
      </c>
      <c r="C1200" s="1" t="s">
        <v>7441</v>
      </c>
      <c r="D1200" s="1" t="s">
        <v>7442</v>
      </c>
      <c r="E1200" s="1" t="s">
        <v>7443</v>
      </c>
      <c r="F1200" s="1" t="s">
        <v>313</v>
      </c>
      <c r="G1200" s="1" t="s">
        <v>105</v>
      </c>
      <c r="H1200" s="1" t="s">
        <v>27</v>
      </c>
      <c r="I1200" s="1">
        <v>25</v>
      </c>
      <c r="J1200" s="1">
        <v>1</v>
      </c>
      <c r="K1200" s="1" t="s">
        <v>7444</v>
      </c>
      <c r="L1200" s="1">
        <v>2018</v>
      </c>
      <c r="M1200" s="1">
        <v>7</v>
      </c>
      <c r="N1200" s="1" t="s">
        <v>7445</v>
      </c>
      <c r="O1200" s="1">
        <v>21.058264999999999</v>
      </c>
      <c r="P1200" s="1">
        <v>24.69</v>
      </c>
      <c r="Q1200" s="3">
        <v>0.33</v>
      </c>
      <c r="R1200" s="1">
        <v>0.28349999999999997</v>
      </c>
      <c r="S1200" s="1">
        <v>25.997800000000002</v>
      </c>
      <c r="T1200" s="1">
        <v>2.9140000000000001</v>
      </c>
    </row>
    <row r="1201" spans="1:20">
      <c r="A1201" s="1" t="s">
        <v>7446</v>
      </c>
      <c r="B1201" s="1" t="s">
        <v>7447</v>
      </c>
      <c r="C1201" s="1" t="s">
        <v>7448</v>
      </c>
      <c r="D1201" s="1" t="s">
        <v>7449</v>
      </c>
      <c r="E1201" s="1" t="s">
        <v>7450</v>
      </c>
      <c r="F1201" s="1" t="s">
        <v>104</v>
      </c>
      <c r="G1201" s="1" t="s">
        <v>105</v>
      </c>
      <c r="H1201" s="1" t="s">
        <v>27</v>
      </c>
      <c r="I1201" s="1">
        <v>828</v>
      </c>
      <c r="J1201" s="1" t="s">
        <v>22</v>
      </c>
      <c r="K1201" s="1" t="s">
        <v>22</v>
      </c>
      <c r="L1201" s="1">
        <v>2022</v>
      </c>
      <c r="M1201" s="1">
        <v>7</v>
      </c>
      <c r="N1201" s="1" t="s">
        <v>7451</v>
      </c>
      <c r="O1201" s="1">
        <v>10.954859000000001</v>
      </c>
      <c r="P1201" s="1">
        <v>6.39</v>
      </c>
      <c r="Q1201" s="3">
        <v>0.64</v>
      </c>
      <c r="R1201" s="1">
        <v>1.0963000000000001</v>
      </c>
      <c r="S1201" s="1">
        <v>70.0672</v>
      </c>
      <c r="T1201" s="1">
        <v>9.8000000000000007</v>
      </c>
    </row>
    <row r="1202" spans="1:20">
      <c r="A1202" s="1" t="s">
        <v>7452</v>
      </c>
      <c r="B1202" s="1" t="s">
        <v>7453</v>
      </c>
      <c r="C1202" s="1" t="s">
        <v>22</v>
      </c>
      <c r="D1202" s="1" t="s">
        <v>7454</v>
      </c>
      <c r="E1202" s="1" t="s">
        <v>7455</v>
      </c>
      <c r="F1202" s="1" t="s">
        <v>6745</v>
      </c>
      <c r="G1202" s="1" t="s">
        <v>840</v>
      </c>
      <c r="H1202" s="1" t="s">
        <v>27</v>
      </c>
      <c r="I1202" s="1">
        <v>187</v>
      </c>
      <c r="J1202" s="1" t="s">
        <v>22</v>
      </c>
      <c r="K1202" s="1" t="s">
        <v>22</v>
      </c>
      <c r="L1202" s="1">
        <v>2022</v>
      </c>
      <c r="M1202" s="1">
        <v>7</v>
      </c>
      <c r="N1202" s="1" t="s">
        <v>7456</v>
      </c>
      <c r="O1202" s="1">
        <v>8.2388560000000002</v>
      </c>
      <c r="P1202" s="1">
        <v>5.62</v>
      </c>
      <c r="Q1202" s="3">
        <v>0.85</v>
      </c>
      <c r="R1202" s="1">
        <v>1.2456</v>
      </c>
      <c r="S1202" s="1">
        <v>71.549099999999996</v>
      </c>
      <c r="T1202" s="1">
        <v>5.9</v>
      </c>
    </row>
    <row r="1203" spans="1:20">
      <c r="A1203" s="1" t="s">
        <v>7457</v>
      </c>
      <c r="B1203" s="1" t="s">
        <v>7458</v>
      </c>
      <c r="C1203" s="1" t="s">
        <v>22</v>
      </c>
      <c r="D1203" s="1" t="s">
        <v>7459</v>
      </c>
      <c r="E1203" s="1" t="s">
        <v>7460</v>
      </c>
      <c r="F1203" s="1" t="s">
        <v>7461</v>
      </c>
      <c r="G1203" s="1" t="s">
        <v>26</v>
      </c>
      <c r="H1203" s="1" t="s">
        <v>27</v>
      </c>
      <c r="I1203" s="1">
        <v>11</v>
      </c>
      <c r="J1203" s="1">
        <v>1</v>
      </c>
      <c r="K1203" s="1" t="s">
        <v>7462</v>
      </c>
      <c r="L1203" s="1">
        <v>2022</v>
      </c>
      <c r="M1203" s="1">
        <v>7</v>
      </c>
      <c r="N1203" s="1" t="s">
        <v>7463</v>
      </c>
      <c r="O1203" s="1">
        <v>4.3356399999999997</v>
      </c>
      <c r="P1203" s="1">
        <v>6.87</v>
      </c>
      <c r="Q1203" s="3">
        <v>1.61</v>
      </c>
      <c r="R1203" s="1">
        <v>1.0194000000000001</v>
      </c>
      <c r="S1203" s="1">
        <v>68.2393</v>
      </c>
      <c r="T1203" s="1">
        <v>3.8</v>
      </c>
    </row>
    <row r="1204" spans="1:20">
      <c r="A1204" s="1" t="s">
        <v>7464</v>
      </c>
      <c r="B1204" s="1" t="s">
        <v>7465</v>
      </c>
      <c r="C1204" s="1" t="s">
        <v>22</v>
      </c>
      <c r="D1204" s="1" t="s">
        <v>7466</v>
      </c>
      <c r="E1204" s="1" t="s">
        <v>7467</v>
      </c>
      <c r="F1204" s="1" t="s">
        <v>4627</v>
      </c>
      <c r="G1204" s="1" t="s">
        <v>49</v>
      </c>
      <c r="H1204" s="1" t="s">
        <v>27</v>
      </c>
      <c r="I1204" s="1">
        <v>16</v>
      </c>
      <c r="J1204" s="1">
        <v>6</v>
      </c>
      <c r="K1204" s="1" t="s">
        <v>7468</v>
      </c>
      <c r="L1204" s="1">
        <v>2015</v>
      </c>
      <c r="M1204" s="1">
        <v>7</v>
      </c>
      <c r="N1204" s="1" t="s">
        <v>7469</v>
      </c>
      <c r="O1204" s="1">
        <v>8.9055119999999999</v>
      </c>
      <c r="P1204" s="1">
        <v>24.54</v>
      </c>
      <c r="Q1204" s="3">
        <v>0.79</v>
      </c>
      <c r="R1204" s="1">
        <v>0.2853</v>
      </c>
      <c r="S1204" s="1">
        <v>39.881900000000002</v>
      </c>
      <c r="T1204" s="1">
        <v>0.53300000000000003</v>
      </c>
    </row>
    <row r="1205" spans="1:20">
      <c r="A1205" s="1" t="s">
        <v>7470</v>
      </c>
      <c r="B1205" s="1" t="s">
        <v>7471</v>
      </c>
      <c r="C1205" s="1" t="s">
        <v>7472</v>
      </c>
      <c r="D1205" s="1" t="s">
        <v>7473</v>
      </c>
      <c r="E1205" s="1" t="s">
        <v>7474</v>
      </c>
      <c r="F1205" s="1" t="s">
        <v>2287</v>
      </c>
      <c r="G1205" s="1" t="s">
        <v>35</v>
      </c>
      <c r="H1205" s="1" t="s">
        <v>27</v>
      </c>
      <c r="I1205" s="1">
        <v>23</v>
      </c>
      <c r="J1205" s="1">
        <v>1</v>
      </c>
      <c r="K1205" s="1" t="s">
        <v>22</v>
      </c>
      <c r="L1205" s="1">
        <v>2018</v>
      </c>
      <c r="M1205" s="1">
        <v>7</v>
      </c>
      <c r="N1205" s="1" t="s">
        <v>7475</v>
      </c>
      <c r="O1205" s="1">
        <v>18.509689000000002</v>
      </c>
      <c r="P1205" s="1">
        <v>22.52</v>
      </c>
      <c r="Q1205" s="3">
        <v>0.38</v>
      </c>
      <c r="R1205" s="1">
        <v>0.31080000000000002</v>
      </c>
      <c r="S1205" s="1">
        <v>28.315300000000001</v>
      </c>
      <c r="T1205" s="1">
        <v>3.06</v>
      </c>
    </row>
    <row r="1206" spans="1:20">
      <c r="A1206" s="1" t="s">
        <v>7476</v>
      </c>
      <c r="B1206" s="1" t="s">
        <v>7477</v>
      </c>
      <c r="C1206" s="1" t="s">
        <v>22</v>
      </c>
      <c r="D1206" s="1" t="s">
        <v>7478</v>
      </c>
      <c r="E1206" s="1" t="s">
        <v>7479</v>
      </c>
      <c r="F1206" s="1" t="s">
        <v>4922</v>
      </c>
      <c r="G1206" s="1" t="s">
        <v>35</v>
      </c>
      <c r="H1206" s="1" t="s">
        <v>27</v>
      </c>
      <c r="I1206" s="1">
        <v>11</v>
      </c>
      <c r="J1206" s="1">
        <v>9</v>
      </c>
      <c r="K1206" s="1" t="s">
        <v>22</v>
      </c>
      <c r="L1206" s="1">
        <v>2022</v>
      </c>
      <c r="M1206" s="1">
        <v>7</v>
      </c>
      <c r="N1206" s="1" t="s">
        <v>7480</v>
      </c>
      <c r="O1206" s="1">
        <v>3.3254239999999999</v>
      </c>
      <c r="P1206" s="1">
        <v>6.86</v>
      </c>
      <c r="Q1206" s="3">
        <v>2.1</v>
      </c>
      <c r="R1206" s="1">
        <v>1.0198</v>
      </c>
      <c r="S1206" s="1">
        <v>68.137900000000002</v>
      </c>
      <c r="T1206" s="1">
        <v>2.7</v>
      </c>
    </row>
    <row r="1207" spans="1:20">
      <c r="A1207" s="1" t="s">
        <v>7481</v>
      </c>
      <c r="B1207" s="1" t="s">
        <v>7482</v>
      </c>
      <c r="C1207" s="1" t="s">
        <v>22</v>
      </c>
      <c r="D1207" s="1" t="s">
        <v>7483</v>
      </c>
      <c r="E1207" s="1" t="s">
        <v>7484</v>
      </c>
      <c r="F1207" s="1" t="s">
        <v>3047</v>
      </c>
      <c r="G1207" s="1" t="s">
        <v>35</v>
      </c>
      <c r="H1207" s="1" t="s">
        <v>27</v>
      </c>
      <c r="I1207" s="1">
        <v>16</v>
      </c>
      <c r="J1207" s="1">
        <v>8</v>
      </c>
      <c r="K1207" s="1" t="s">
        <v>22</v>
      </c>
      <c r="L1207" s="1">
        <v>2023</v>
      </c>
      <c r="M1207" s="1">
        <v>7</v>
      </c>
      <c r="N1207" s="1" t="s">
        <v>7485</v>
      </c>
      <c r="O1207" s="1">
        <v>2.8007200000000001</v>
      </c>
      <c r="P1207" s="1">
        <v>2.61</v>
      </c>
      <c r="Q1207" s="3">
        <v>2.5</v>
      </c>
      <c r="R1207" s="1">
        <v>2.6781000000000001</v>
      </c>
      <c r="S1207" s="1">
        <v>90.660700000000006</v>
      </c>
      <c r="T1207" s="1">
        <v>5.3</v>
      </c>
    </row>
    <row r="1208" spans="1:20">
      <c r="A1208" s="1" t="s">
        <v>7486</v>
      </c>
      <c r="B1208" s="1" t="s">
        <v>7487</v>
      </c>
      <c r="C1208" s="1" t="s">
        <v>22</v>
      </c>
      <c r="D1208" s="1" t="s">
        <v>7488</v>
      </c>
      <c r="E1208" s="1" t="s">
        <v>7489</v>
      </c>
      <c r="F1208" s="1" t="s">
        <v>1504</v>
      </c>
      <c r="G1208" s="1" t="s">
        <v>35</v>
      </c>
      <c r="H1208" s="1" t="s">
        <v>27</v>
      </c>
      <c r="I1208" s="1">
        <v>7</v>
      </c>
      <c r="J1208" s="1">
        <v>12</v>
      </c>
      <c r="K1208" s="1" t="s">
        <v>22</v>
      </c>
      <c r="L1208" s="1">
        <v>2019</v>
      </c>
      <c r="M1208" s="1">
        <v>7</v>
      </c>
      <c r="N1208" s="1" t="s">
        <v>7490</v>
      </c>
      <c r="O1208" s="1">
        <v>12.319290000000001</v>
      </c>
      <c r="P1208" s="1">
        <v>19.63</v>
      </c>
      <c r="Q1208" s="3">
        <v>0.56999999999999995</v>
      </c>
      <c r="R1208" s="1">
        <v>0.35670000000000002</v>
      </c>
      <c r="S1208" s="1">
        <v>31.2044</v>
      </c>
      <c r="T1208" s="1">
        <v>2.7530000000000001</v>
      </c>
    </row>
    <row r="1209" spans="1:20">
      <c r="A1209" s="1" t="s">
        <v>7491</v>
      </c>
      <c r="B1209" s="1" t="s">
        <v>7492</v>
      </c>
      <c r="C1209" s="1" t="s">
        <v>22</v>
      </c>
      <c r="D1209" s="1" t="s">
        <v>7493</v>
      </c>
      <c r="E1209" s="1" t="s">
        <v>7494</v>
      </c>
      <c r="F1209" s="1" t="s">
        <v>7065</v>
      </c>
      <c r="G1209" s="1" t="s">
        <v>89</v>
      </c>
      <c r="H1209" s="1" t="s">
        <v>27</v>
      </c>
      <c r="I1209" s="1">
        <v>37</v>
      </c>
      <c r="J1209" s="1" t="s">
        <v>22</v>
      </c>
      <c r="K1209" s="1" t="s">
        <v>22</v>
      </c>
      <c r="L1209" s="1">
        <v>2023</v>
      </c>
      <c r="M1209" s="1">
        <v>7</v>
      </c>
      <c r="N1209" s="1" t="s">
        <v>7495</v>
      </c>
      <c r="O1209" s="1">
        <v>3.4224450000000002</v>
      </c>
      <c r="P1209" s="1">
        <v>3.35</v>
      </c>
      <c r="Q1209" s="3">
        <v>2.0499999999999998</v>
      </c>
      <c r="R1209" s="1">
        <v>2.0872000000000002</v>
      </c>
      <c r="S1209" s="1">
        <v>86.377600000000001</v>
      </c>
      <c r="T1209" s="1">
        <v>5.7</v>
      </c>
    </row>
    <row r="1210" spans="1:20">
      <c r="A1210" s="1" t="s">
        <v>7496</v>
      </c>
      <c r="B1210" s="1" t="s">
        <v>7497</v>
      </c>
      <c r="C1210" s="1" t="s">
        <v>22</v>
      </c>
      <c r="D1210" s="1" t="s">
        <v>7498</v>
      </c>
      <c r="E1210" s="1" t="s">
        <v>7499</v>
      </c>
      <c r="F1210" s="1" t="s">
        <v>1909</v>
      </c>
      <c r="G1210" s="1" t="s">
        <v>35</v>
      </c>
      <c r="H1210" s="1" t="s">
        <v>27</v>
      </c>
      <c r="I1210" s="1">
        <v>1067</v>
      </c>
      <c r="J1210" s="1" t="s">
        <v>22</v>
      </c>
      <c r="K1210" s="1" t="s">
        <v>7500</v>
      </c>
      <c r="L1210" s="1">
        <v>2014</v>
      </c>
      <c r="M1210" s="1">
        <v>7</v>
      </c>
      <c r="N1210" s="1" t="s">
        <v>7501</v>
      </c>
      <c r="O1210" s="1">
        <v>15.444043000000001</v>
      </c>
      <c r="P1210" s="1">
        <v>28.95</v>
      </c>
      <c r="Q1210" s="3">
        <v>0.45</v>
      </c>
      <c r="R1210" s="1">
        <v>0.24179999999999999</v>
      </c>
      <c r="S1210" s="1">
        <v>25.432500000000001</v>
      </c>
      <c r="T1210" s="1">
        <v>1.6020000000000001</v>
      </c>
    </row>
    <row r="1211" spans="1:20">
      <c r="A1211" s="1" t="s">
        <v>7502</v>
      </c>
      <c r="B1211" s="1" t="str">
        <f>"10.1155/2015/286589"</f>
        <v>10.1155/2015/286589</v>
      </c>
      <c r="C1211" s="1" t="s">
        <v>22</v>
      </c>
      <c r="D1211" s="1" t="s">
        <v>7503</v>
      </c>
      <c r="E1211" s="1" t="s">
        <v>7504</v>
      </c>
      <c r="F1211" s="1" t="s">
        <v>6148</v>
      </c>
      <c r="G1211" s="1" t="s">
        <v>49</v>
      </c>
      <c r="H1211" s="1" t="s">
        <v>27</v>
      </c>
      <c r="I1211" s="1" t="s">
        <v>22</v>
      </c>
      <c r="J1211" s="1" t="s">
        <v>22</v>
      </c>
      <c r="K1211" s="1" t="s">
        <v>22</v>
      </c>
      <c r="L1211" s="1">
        <v>2015</v>
      </c>
      <c r="M1211" s="1">
        <v>7</v>
      </c>
      <c r="N1211" s="1" t="s">
        <v>7505</v>
      </c>
      <c r="O1211" s="1">
        <v>6.1735540000000002</v>
      </c>
      <c r="P1211" s="1">
        <v>24.54</v>
      </c>
      <c r="Q1211" s="3">
        <v>1.1299999999999999</v>
      </c>
      <c r="R1211" s="1">
        <v>0.2853</v>
      </c>
      <c r="S1211" s="1">
        <v>39.881900000000002</v>
      </c>
      <c r="T1211" s="1">
        <v>0.90600000000000003</v>
      </c>
    </row>
    <row r="1212" spans="1:20">
      <c r="A1212" s="1" t="s">
        <v>7506</v>
      </c>
      <c r="B1212" s="1" t="s">
        <v>7507</v>
      </c>
      <c r="C1212" s="1" t="s">
        <v>7508</v>
      </c>
      <c r="D1212" s="1" t="s">
        <v>7509</v>
      </c>
      <c r="E1212" s="1" t="s">
        <v>7510</v>
      </c>
      <c r="F1212" s="1" t="s">
        <v>720</v>
      </c>
      <c r="G1212" s="1" t="s">
        <v>35</v>
      </c>
      <c r="H1212" s="1" t="s">
        <v>27</v>
      </c>
      <c r="I1212" s="1">
        <v>16</v>
      </c>
      <c r="J1212" s="1">
        <v>4</v>
      </c>
      <c r="K1212" s="1" t="s">
        <v>22</v>
      </c>
      <c r="L1212" s="1">
        <v>2016</v>
      </c>
      <c r="M1212" s="1">
        <v>7</v>
      </c>
      <c r="N1212" s="1" t="s">
        <v>7511</v>
      </c>
      <c r="O1212" s="1">
        <v>20.063901000000001</v>
      </c>
      <c r="P1212" s="1">
        <v>25.68</v>
      </c>
      <c r="Q1212" s="3">
        <v>0.35</v>
      </c>
      <c r="R1212" s="1">
        <v>0.27260000000000001</v>
      </c>
      <c r="S1212" s="1">
        <v>26.5398</v>
      </c>
      <c r="T1212" s="1">
        <v>2.677</v>
      </c>
    </row>
    <row r="1213" spans="1:20">
      <c r="A1213" s="1" t="s">
        <v>7512</v>
      </c>
      <c r="B1213" s="1" t="s">
        <v>7513</v>
      </c>
      <c r="C1213" s="1" t="s">
        <v>22</v>
      </c>
      <c r="D1213" s="1" t="s">
        <v>7514</v>
      </c>
      <c r="E1213" s="1" t="s">
        <v>7515</v>
      </c>
      <c r="F1213" s="1" t="s">
        <v>227</v>
      </c>
      <c r="G1213" s="1" t="s">
        <v>89</v>
      </c>
      <c r="H1213" s="1" t="s">
        <v>27</v>
      </c>
      <c r="I1213" s="1">
        <v>542</v>
      </c>
      <c r="J1213" s="1" t="s">
        <v>22</v>
      </c>
      <c r="K1213" s="1" t="s">
        <v>22</v>
      </c>
      <c r="L1213" s="1">
        <v>2021</v>
      </c>
      <c r="M1213" s="1">
        <v>7</v>
      </c>
      <c r="N1213" s="1" t="s">
        <v>7516</v>
      </c>
      <c r="O1213" s="1">
        <v>17.330078</v>
      </c>
      <c r="P1213" s="1">
        <v>15.04</v>
      </c>
      <c r="Q1213" s="3">
        <v>0.4</v>
      </c>
      <c r="R1213" s="1">
        <v>0.46560000000000001</v>
      </c>
      <c r="S1213" s="1">
        <v>40.8523</v>
      </c>
      <c r="T1213" s="1">
        <v>7.3920000000000003</v>
      </c>
    </row>
    <row r="1214" spans="1:20">
      <c r="A1214" s="1" t="s">
        <v>7517</v>
      </c>
      <c r="B1214" s="1" t="s">
        <v>7518</v>
      </c>
      <c r="C1214" s="1" t="s">
        <v>7519</v>
      </c>
      <c r="D1214" s="1" t="s">
        <v>7520</v>
      </c>
      <c r="E1214" s="1" t="s">
        <v>7521</v>
      </c>
      <c r="F1214" s="1" t="s">
        <v>7522</v>
      </c>
      <c r="G1214" s="1" t="s">
        <v>49</v>
      </c>
      <c r="H1214" s="1" t="s">
        <v>27</v>
      </c>
      <c r="I1214" s="1">
        <v>34</v>
      </c>
      <c r="J1214" s="1">
        <v>11</v>
      </c>
      <c r="K1214" s="1" t="s">
        <v>7523</v>
      </c>
      <c r="L1214" s="1">
        <v>2022</v>
      </c>
      <c r="M1214" s="1">
        <v>7</v>
      </c>
      <c r="N1214" s="1" t="s">
        <v>7524</v>
      </c>
      <c r="O1214" s="1">
        <v>12.764319</v>
      </c>
      <c r="P1214" s="1">
        <v>6.02</v>
      </c>
      <c r="Q1214" s="3">
        <v>0.55000000000000004</v>
      </c>
      <c r="R1214" s="1">
        <v>1.1629</v>
      </c>
      <c r="S1214" s="1">
        <v>74.121099999999998</v>
      </c>
      <c r="T1214" s="1">
        <v>10.4</v>
      </c>
    </row>
    <row r="1215" spans="1:20">
      <c r="A1215" s="1" t="s">
        <v>7525</v>
      </c>
      <c r="B1215" s="1" t="s">
        <v>7526</v>
      </c>
      <c r="C1215" s="1" t="s">
        <v>22</v>
      </c>
      <c r="D1215" s="1" t="s">
        <v>7527</v>
      </c>
      <c r="E1215" s="1" t="s">
        <v>7528</v>
      </c>
      <c r="F1215" s="1" t="s">
        <v>7065</v>
      </c>
      <c r="G1215" s="1" t="s">
        <v>89</v>
      </c>
      <c r="H1215" s="1" t="s">
        <v>27</v>
      </c>
      <c r="I1215" s="1">
        <v>36</v>
      </c>
      <c r="J1215" s="1" t="s">
        <v>22</v>
      </c>
      <c r="K1215" s="1" t="s">
        <v>22</v>
      </c>
      <c r="L1215" s="1">
        <v>2022</v>
      </c>
      <c r="M1215" s="1">
        <v>7</v>
      </c>
      <c r="N1215" s="1" t="s">
        <v>7529</v>
      </c>
      <c r="O1215" s="1">
        <v>9.1924360000000007</v>
      </c>
      <c r="P1215" s="1">
        <v>8.83</v>
      </c>
      <c r="Q1215" s="3">
        <v>0.76</v>
      </c>
      <c r="R1215" s="1">
        <v>0.79310000000000003</v>
      </c>
      <c r="S1215" s="1">
        <v>60.051400000000001</v>
      </c>
      <c r="T1215" s="1">
        <v>6.2</v>
      </c>
    </row>
    <row r="1216" spans="1:20">
      <c r="A1216" s="1" t="s">
        <v>7530</v>
      </c>
      <c r="B1216" s="1" t="s">
        <v>7531</v>
      </c>
      <c r="C1216" s="1" t="s">
        <v>22</v>
      </c>
      <c r="D1216" s="1" t="s">
        <v>7532</v>
      </c>
      <c r="E1216" s="1" t="s">
        <v>7533</v>
      </c>
      <c r="F1216" s="1" t="s">
        <v>6629</v>
      </c>
      <c r="G1216" s="1" t="s">
        <v>35</v>
      </c>
      <c r="H1216" s="1" t="s">
        <v>27</v>
      </c>
      <c r="I1216" s="1">
        <v>38</v>
      </c>
      <c r="J1216" s="1">
        <v>4</v>
      </c>
      <c r="K1216" s="1" t="s">
        <v>7534</v>
      </c>
      <c r="L1216" s="1">
        <v>2019</v>
      </c>
      <c r="M1216" s="1">
        <v>7</v>
      </c>
      <c r="N1216" s="1" t="s">
        <v>7535</v>
      </c>
      <c r="O1216" s="1">
        <v>2.5901640000000001</v>
      </c>
      <c r="P1216" s="1">
        <v>19.63</v>
      </c>
      <c r="Q1216" s="3">
        <v>2.7</v>
      </c>
      <c r="R1216" s="1">
        <v>0.35670000000000002</v>
      </c>
      <c r="S1216" s="1">
        <v>31.2044</v>
      </c>
      <c r="T1216" s="1">
        <v>0.73699999999999999</v>
      </c>
    </row>
    <row r="1217" spans="1:20">
      <c r="A1217" s="1" t="s">
        <v>7536</v>
      </c>
      <c r="B1217" s="1" t="s">
        <v>7537</v>
      </c>
      <c r="C1217" s="1" t="s">
        <v>7538</v>
      </c>
      <c r="D1217" s="1" t="s">
        <v>7539</v>
      </c>
      <c r="E1217" s="1" t="s">
        <v>7540</v>
      </c>
      <c r="F1217" s="1" t="s">
        <v>7522</v>
      </c>
      <c r="G1217" s="1" t="s">
        <v>49</v>
      </c>
      <c r="H1217" s="1" t="s">
        <v>27</v>
      </c>
      <c r="I1217" s="1">
        <v>35</v>
      </c>
      <c r="J1217" s="1">
        <v>3</v>
      </c>
      <c r="K1217" s="1" t="s">
        <v>7541</v>
      </c>
      <c r="L1217" s="1">
        <v>2022</v>
      </c>
      <c r="M1217" s="1">
        <v>7</v>
      </c>
      <c r="N1217" s="1" t="s">
        <v>7542</v>
      </c>
      <c r="O1217" s="1">
        <v>12.764319</v>
      </c>
      <c r="P1217" s="1">
        <v>6.02</v>
      </c>
      <c r="Q1217" s="3">
        <v>0.55000000000000004</v>
      </c>
      <c r="R1217" s="1">
        <v>1.1629</v>
      </c>
      <c r="S1217" s="1">
        <v>74.121099999999998</v>
      </c>
      <c r="T1217" s="1">
        <v>10.4</v>
      </c>
    </row>
    <row r="1218" spans="1:20">
      <c r="A1218" s="1" t="s">
        <v>7543</v>
      </c>
      <c r="B1218" s="1" t="s">
        <v>22</v>
      </c>
      <c r="C1218" s="1" t="s">
        <v>22</v>
      </c>
      <c r="D1218" s="1" t="s">
        <v>7544</v>
      </c>
      <c r="E1218" s="1" t="s">
        <v>7545</v>
      </c>
      <c r="F1218" s="1" t="s">
        <v>7546</v>
      </c>
      <c r="G1218" s="1" t="s">
        <v>35</v>
      </c>
      <c r="H1218" s="1" t="s">
        <v>27</v>
      </c>
      <c r="I1218" s="1">
        <v>82</v>
      </c>
      <c r="J1218" s="1">
        <v>2</v>
      </c>
      <c r="K1218" s="1" t="s">
        <v>7547</v>
      </c>
      <c r="L1218" s="1">
        <v>2019</v>
      </c>
      <c r="M1218" s="1">
        <v>7</v>
      </c>
      <c r="N1218" s="1" t="s">
        <v>7548</v>
      </c>
      <c r="O1218" s="1">
        <v>6.4871790000000003</v>
      </c>
      <c r="P1218" s="1">
        <v>19.63</v>
      </c>
      <c r="Q1218" s="3">
        <v>1.08</v>
      </c>
      <c r="R1218" s="1">
        <v>0.35670000000000002</v>
      </c>
      <c r="S1218" s="1">
        <v>31.2044</v>
      </c>
      <c r="T1218" s="1">
        <v>1.9490000000000001</v>
      </c>
    </row>
    <row r="1219" spans="1:20">
      <c r="A1219" s="1" t="s">
        <v>7549</v>
      </c>
      <c r="B1219" s="1" t="s">
        <v>7550</v>
      </c>
      <c r="C1219" s="1" t="s">
        <v>7551</v>
      </c>
      <c r="D1219" s="1" t="s">
        <v>7552</v>
      </c>
      <c r="E1219" s="1" t="s">
        <v>7553</v>
      </c>
      <c r="F1219" s="1" t="s">
        <v>5392</v>
      </c>
      <c r="G1219" s="1" t="s">
        <v>1043</v>
      </c>
      <c r="H1219" s="1" t="s">
        <v>27</v>
      </c>
      <c r="I1219" s="1">
        <v>11</v>
      </c>
      <c r="J1219" s="1">
        <v>1</v>
      </c>
      <c r="K1219" s="1" t="s">
        <v>22</v>
      </c>
      <c r="L1219" s="1">
        <v>2021</v>
      </c>
      <c r="M1219" s="1">
        <v>6</v>
      </c>
      <c r="N1219" s="1" t="s">
        <v>7554</v>
      </c>
      <c r="O1219" s="1">
        <v>10.21541</v>
      </c>
      <c r="P1219" s="1">
        <v>6.54</v>
      </c>
      <c r="Q1219" s="3">
        <v>0.59</v>
      </c>
      <c r="R1219" s="1">
        <v>0.91710000000000003</v>
      </c>
      <c r="S1219" s="1">
        <v>61.031700000000001</v>
      </c>
      <c r="T1219" s="1">
        <v>4.9969999999999999</v>
      </c>
    </row>
    <row r="1220" spans="1:20">
      <c r="A1220" s="1" t="s">
        <v>7555</v>
      </c>
      <c r="B1220" s="1" t="s">
        <v>7556</v>
      </c>
      <c r="C1220" s="1" t="s">
        <v>22</v>
      </c>
      <c r="D1220" s="1" t="s">
        <v>7557</v>
      </c>
      <c r="E1220" s="1" t="s">
        <v>3433</v>
      </c>
      <c r="F1220" s="1" t="s">
        <v>7558</v>
      </c>
      <c r="G1220" s="1" t="s">
        <v>35</v>
      </c>
      <c r="H1220" s="1" t="s">
        <v>27</v>
      </c>
      <c r="I1220" s="1">
        <v>56</v>
      </c>
      <c r="J1220" s="1">
        <v>1</v>
      </c>
      <c r="K1220" s="1" t="s">
        <v>7559</v>
      </c>
      <c r="L1220" s="1">
        <v>2017</v>
      </c>
      <c r="M1220" s="1">
        <v>6</v>
      </c>
      <c r="N1220" s="1" t="s">
        <v>7560</v>
      </c>
      <c r="O1220" s="1">
        <v>5.8571429999999998</v>
      </c>
      <c r="P1220" s="1">
        <v>24.63</v>
      </c>
      <c r="Q1220" s="3">
        <v>1.02</v>
      </c>
      <c r="R1220" s="1">
        <v>0.24360000000000001</v>
      </c>
      <c r="S1220" s="1">
        <v>23.27</v>
      </c>
      <c r="T1220" s="1">
        <v>1.0049999999999999</v>
      </c>
    </row>
    <row r="1221" spans="1:20">
      <c r="A1221" s="1" t="s">
        <v>7561</v>
      </c>
      <c r="B1221" s="1" t="s">
        <v>7562</v>
      </c>
      <c r="C1221" s="1" t="s">
        <v>22</v>
      </c>
      <c r="D1221" s="1" t="s">
        <v>7563</v>
      </c>
      <c r="E1221" s="1" t="s">
        <v>7564</v>
      </c>
      <c r="F1221" s="1" t="s">
        <v>846</v>
      </c>
      <c r="G1221" s="1" t="s">
        <v>35</v>
      </c>
      <c r="H1221" s="1" t="s">
        <v>27</v>
      </c>
      <c r="I1221" s="1">
        <v>220</v>
      </c>
      <c r="J1221" s="1" t="s">
        <v>22</v>
      </c>
      <c r="K1221" s="2">
        <v>45295</v>
      </c>
      <c r="L1221" s="1">
        <v>2015</v>
      </c>
      <c r="M1221" s="1">
        <v>6</v>
      </c>
      <c r="N1221" s="1" t="s">
        <v>7565</v>
      </c>
      <c r="O1221" s="1">
        <v>42.536104000000002</v>
      </c>
      <c r="P1221" s="1">
        <v>28.08</v>
      </c>
      <c r="Q1221" s="3">
        <v>0.14000000000000001</v>
      </c>
      <c r="R1221" s="1">
        <v>0.2137</v>
      </c>
      <c r="S1221" s="1">
        <v>21.823399999999999</v>
      </c>
      <c r="T1221" s="1">
        <v>4.758</v>
      </c>
    </row>
    <row r="1222" spans="1:20">
      <c r="A1222" s="1" t="s">
        <v>7566</v>
      </c>
      <c r="B1222" s="1" t="s">
        <v>7567</v>
      </c>
      <c r="C1222" s="1" t="s">
        <v>7568</v>
      </c>
      <c r="D1222" s="1" t="s">
        <v>7569</v>
      </c>
      <c r="E1222" s="1" t="s">
        <v>7570</v>
      </c>
      <c r="F1222" s="1" t="s">
        <v>7571</v>
      </c>
      <c r="G1222" s="1" t="s">
        <v>2140</v>
      </c>
      <c r="H1222" s="1" t="s">
        <v>27</v>
      </c>
      <c r="I1222" s="1">
        <v>13</v>
      </c>
      <c r="J1222" s="1">
        <v>8</v>
      </c>
      <c r="K1222" s="1" t="s">
        <v>22</v>
      </c>
      <c r="L1222" s="1">
        <v>2021</v>
      </c>
      <c r="M1222" s="1">
        <v>6</v>
      </c>
      <c r="N1222" s="1" t="s">
        <v>7572</v>
      </c>
      <c r="O1222" s="1">
        <v>7.7576179999999999</v>
      </c>
      <c r="P1222" s="1">
        <v>8.64</v>
      </c>
      <c r="Q1222" s="3">
        <v>0.77</v>
      </c>
      <c r="R1222" s="1">
        <v>0.69450000000000001</v>
      </c>
      <c r="S1222" s="1">
        <v>48.857100000000003</v>
      </c>
      <c r="T1222" s="1">
        <v>5.0750000000000002</v>
      </c>
    </row>
    <row r="1223" spans="1:20">
      <c r="A1223" s="1" t="s">
        <v>7573</v>
      </c>
      <c r="B1223" s="1" t="s">
        <v>7574</v>
      </c>
      <c r="C1223" s="1" t="s">
        <v>22</v>
      </c>
      <c r="D1223" s="1" t="s">
        <v>7575</v>
      </c>
      <c r="E1223" s="1" t="s">
        <v>7576</v>
      </c>
      <c r="F1223" s="1" t="s">
        <v>6173</v>
      </c>
      <c r="G1223" s="1" t="s">
        <v>35</v>
      </c>
      <c r="H1223" s="1" t="s">
        <v>27</v>
      </c>
      <c r="I1223" s="1">
        <v>124</v>
      </c>
      <c r="J1223" s="1">
        <v>1</v>
      </c>
      <c r="K1223" s="1" t="s">
        <v>7577</v>
      </c>
      <c r="L1223" s="1">
        <v>2018</v>
      </c>
      <c r="M1223" s="1">
        <v>6</v>
      </c>
      <c r="N1223" s="1" t="s">
        <v>7578</v>
      </c>
      <c r="O1223" s="1">
        <v>7.875</v>
      </c>
      <c r="P1223" s="1">
        <v>22.52</v>
      </c>
      <c r="Q1223" s="3">
        <v>0.76</v>
      </c>
      <c r="R1223" s="1">
        <v>0.26640000000000003</v>
      </c>
      <c r="S1223" s="1">
        <v>24.227399999999999</v>
      </c>
      <c r="T1223" s="1">
        <v>1.4279999999999999</v>
      </c>
    </row>
    <row r="1224" spans="1:20">
      <c r="A1224" s="1" t="s">
        <v>7579</v>
      </c>
      <c r="B1224" s="1" t="s">
        <v>7580</v>
      </c>
      <c r="C1224" s="1" t="s">
        <v>22</v>
      </c>
      <c r="D1224" s="1" t="s">
        <v>7581</v>
      </c>
      <c r="E1224" s="1" t="s">
        <v>7582</v>
      </c>
      <c r="F1224" s="1" t="s">
        <v>7583</v>
      </c>
      <c r="G1224" s="1" t="s">
        <v>840</v>
      </c>
      <c r="H1224" s="1" t="s">
        <v>27</v>
      </c>
      <c r="I1224" s="1">
        <v>16</v>
      </c>
      <c r="J1224" s="1">
        <v>1</v>
      </c>
      <c r="K1224" s="1" t="s">
        <v>7584</v>
      </c>
      <c r="L1224" s="1">
        <v>2021</v>
      </c>
      <c r="M1224" s="1">
        <v>6</v>
      </c>
      <c r="N1224" s="1" t="s">
        <v>7585</v>
      </c>
      <c r="O1224" s="1">
        <v>8.3585750000000001</v>
      </c>
      <c r="P1224" s="1">
        <v>10.4</v>
      </c>
      <c r="Q1224" s="3">
        <v>0.72</v>
      </c>
      <c r="R1224" s="1">
        <v>0.57709999999999995</v>
      </c>
      <c r="S1224" s="1">
        <v>44.3643</v>
      </c>
      <c r="T1224" s="1">
        <v>3.0059999999999998</v>
      </c>
    </row>
    <row r="1225" spans="1:20">
      <c r="A1225" s="1" t="s">
        <v>7586</v>
      </c>
      <c r="B1225" s="1" t="s">
        <v>7587</v>
      </c>
      <c r="C1225" s="1" t="s">
        <v>7588</v>
      </c>
      <c r="D1225" s="1" t="s">
        <v>7589</v>
      </c>
      <c r="E1225" s="1" t="s">
        <v>7590</v>
      </c>
      <c r="F1225" s="1" t="s">
        <v>7591</v>
      </c>
      <c r="G1225" s="1" t="s">
        <v>840</v>
      </c>
      <c r="H1225" s="1" t="s">
        <v>27</v>
      </c>
      <c r="I1225" s="1">
        <v>5</v>
      </c>
      <c r="J1225" s="1" t="s">
        <v>22</v>
      </c>
      <c r="K1225" s="1" t="s">
        <v>7592</v>
      </c>
      <c r="L1225" s="1">
        <v>2022</v>
      </c>
      <c r="M1225" s="1">
        <v>6</v>
      </c>
      <c r="N1225" s="1" t="s">
        <v>7593</v>
      </c>
      <c r="O1225" s="1">
        <v>8.3497939999999993</v>
      </c>
      <c r="P1225" s="1">
        <v>5.62</v>
      </c>
      <c r="Q1225" s="3">
        <v>0.72</v>
      </c>
      <c r="R1225" s="1">
        <v>1.0677000000000001</v>
      </c>
      <c r="S1225" s="1">
        <v>65.686899999999994</v>
      </c>
      <c r="T1225" s="1">
        <v>6.3</v>
      </c>
    </row>
    <row r="1226" spans="1:20">
      <c r="A1226" s="1" t="s">
        <v>7594</v>
      </c>
      <c r="B1226" s="1" t="s">
        <v>7595</v>
      </c>
      <c r="C1226" s="1" t="s">
        <v>22</v>
      </c>
      <c r="D1226" s="1" t="s">
        <v>7596</v>
      </c>
      <c r="E1226" s="1" t="s">
        <v>7597</v>
      </c>
      <c r="F1226" s="1" t="s">
        <v>7078</v>
      </c>
      <c r="G1226" s="1" t="s">
        <v>49</v>
      </c>
      <c r="H1226" s="1" t="s">
        <v>27</v>
      </c>
      <c r="I1226" s="1">
        <v>102</v>
      </c>
      <c r="J1226" s="1">
        <v>2</v>
      </c>
      <c r="K1226" s="1" t="s">
        <v>7598</v>
      </c>
      <c r="L1226" s="1">
        <v>2018</v>
      </c>
      <c r="M1226" s="1">
        <v>6</v>
      </c>
      <c r="N1226" s="1" t="s">
        <v>7599</v>
      </c>
      <c r="O1226" s="1">
        <v>6.893478</v>
      </c>
      <c r="P1226" s="1">
        <v>20.72</v>
      </c>
      <c r="Q1226" s="3">
        <v>0.87</v>
      </c>
      <c r="R1226" s="1">
        <v>0.28960000000000002</v>
      </c>
      <c r="S1226" s="1">
        <v>36.845500000000001</v>
      </c>
      <c r="T1226" s="1">
        <v>0.92900000000000005</v>
      </c>
    </row>
    <row r="1227" spans="1:20">
      <c r="A1227" s="1" t="s">
        <v>7600</v>
      </c>
      <c r="B1227" s="1" t="s">
        <v>7601</v>
      </c>
      <c r="C1227" s="1" t="s">
        <v>7602</v>
      </c>
      <c r="D1227" s="1" t="s">
        <v>7603</v>
      </c>
      <c r="E1227" s="1" t="s">
        <v>7604</v>
      </c>
      <c r="F1227" s="1" t="s">
        <v>4613</v>
      </c>
      <c r="G1227" s="1" t="s">
        <v>89</v>
      </c>
      <c r="H1227" s="1" t="s">
        <v>27</v>
      </c>
      <c r="I1227" s="1">
        <v>130</v>
      </c>
      <c r="J1227" s="1" t="s">
        <v>22</v>
      </c>
      <c r="K1227" s="1" t="s">
        <v>22</v>
      </c>
      <c r="L1227" s="1">
        <v>2022</v>
      </c>
      <c r="M1227" s="1">
        <v>6</v>
      </c>
      <c r="N1227" s="1" t="s">
        <v>7605</v>
      </c>
      <c r="O1227" s="1">
        <v>4.5667350000000004</v>
      </c>
      <c r="P1227" s="1">
        <v>8.83</v>
      </c>
      <c r="Q1227" s="3">
        <v>1.31</v>
      </c>
      <c r="R1227" s="1">
        <v>0.67979999999999996</v>
      </c>
      <c r="S1227" s="1">
        <v>54.389800000000001</v>
      </c>
      <c r="T1227" s="1">
        <v>3.9</v>
      </c>
    </row>
    <row r="1228" spans="1:20">
      <c r="A1228" s="1" t="s">
        <v>7606</v>
      </c>
      <c r="B1228" s="1" t="s">
        <v>7607</v>
      </c>
      <c r="C1228" s="1" t="s">
        <v>22</v>
      </c>
      <c r="D1228" s="1" t="s">
        <v>7608</v>
      </c>
      <c r="E1228" s="1" t="s">
        <v>5839</v>
      </c>
      <c r="F1228" s="1" t="s">
        <v>7609</v>
      </c>
      <c r="G1228" s="1" t="s">
        <v>35</v>
      </c>
      <c r="H1228" s="1" t="s">
        <v>27</v>
      </c>
      <c r="I1228" s="1">
        <v>20</v>
      </c>
      <c r="J1228" s="1">
        <v>2</v>
      </c>
      <c r="K1228" s="1" t="s">
        <v>7610</v>
      </c>
      <c r="L1228" s="1">
        <v>2018</v>
      </c>
      <c r="M1228" s="1">
        <v>6</v>
      </c>
      <c r="N1228" s="1" t="s">
        <v>7611</v>
      </c>
      <c r="O1228" s="1">
        <v>5.5538460000000001</v>
      </c>
      <c r="P1228" s="1">
        <v>22.52</v>
      </c>
      <c r="Q1228" s="3">
        <v>1.08</v>
      </c>
      <c r="R1228" s="1">
        <v>0.26640000000000003</v>
      </c>
      <c r="S1228" s="1">
        <v>24.227399999999999</v>
      </c>
      <c r="T1228" s="1">
        <v>0.97499999999999998</v>
      </c>
    </row>
    <row r="1229" spans="1:20">
      <c r="A1229" s="1" t="s">
        <v>7612</v>
      </c>
      <c r="B1229" s="1" t="s">
        <v>7613</v>
      </c>
      <c r="C1229" s="1" t="s">
        <v>22</v>
      </c>
      <c r="D1229" s="1" t="s">
        <v>7614</v>
      </c>
      <c r="E1229" s="1" t="s">
        <v>7615</v>
      </c>
      <c r="F1229" s="1" t="s">
        <v>6556</v>
      </c>
      <c r="G1229" s="1" t="s">
        <v>35</v>
      </c>
      <c r="H1229" s="1" t="s">
        <v>27</v>
      </c>
      <c r="I1229" s="1">
        <v>42</v>
      </c>
      <c r="J1229" s="1">
        <v>9</v>
      </c>
      <c r="K1229" s="1" t="s">
        <v>7616</v>
      </c>
      <c r="L1229" s="1">
        <v>2018</v>
      </c>
      <c r="M1229" s="1">
        <v>6</v>
      </c>
      <c r="N1229" s="1" t="s">
        <v>7617</v>
      </c>
      <c r="O1229" s="1">
        <v>17.269006000000001</v>
      </c>
      <c r="P1229" s="1">
        <v>22.52</v>
      </c>
      <c r="Q1229" s="3">
        <v>0.35</v>
      </c>
      <c r="R1229" s="1">
        <v>0.26640000000000003</v>
      </c>
      <c r="S1229" s="1">
        <v>24.227399999999999</v>
      </c>
      <c r="T1229" s="1">
        <v>3.069</v>
      </c>
    </row>
    <row r="1230" spans="1:20">
      <c r="A1230" s="1" t="s">
        <v>7618</v>
      </c>
      <c r="B1230" s="1" t="s">
        <v>7619</v>
      </c>
      <c r="C1230" s="1" t="s">
        <v>7620</v>
      </c>
      <c r="D1230" s="1" t="s">
        <v>7621</v>
      </c>
      <c r="E1230" s="1" t="s">
        <v>7622</v>
      </c>
      <c r="F1230" s="1" t="s">
        <v>6255</v>
      </c>
      <c r="G1230" s="1" t="s">
        <v>678</v>
      </c>
      <c r="H1230" s="1" t="s">
        <v>27</v>
      </c>
      <c r="I1230" s="1">
        <v>224</v>
      </c>
      <c r="J1230" s="1" t="s">
        <v>22</v>
      </c>
      <c r="K1230" s="1" t="s">
        <v>7623</v>
      </c>
      <c r="L1230" s="1">
        <v>2022</v>
      </c>
      <c r="M1230" s="1">
        <v>6</v>
      </c>
      <c r="N1230" s="1" t="s">
        <v>7624</v>
      </c>
      <c r="O1230" s="1">
        <v>11.024302</v>
      </c>
      <c r="P1230" s="1">
        <v>6.13</v>
      </c>
      <c r="Q1230" s="3">
        <v>0.54</v>
      </c>
      <c r="R1230" s="1">
        <v>0.97860000000000003</v>
      </c>
      <c r="S1230" s="1">
        <v>65.863600000000005</v>
      </c>
      <c r="T1230" s="1">
        <v>8.1999999999999993</v>
      </c>
    </row>
    <row r="1231" spans="1:20">
      <c r="A1231" s="1" t="s">
        <v>7625</v>
      </c>
      <c r="B1231" s="1" t="s">
        <v>7626</v>
      </c>
      <c r="C1231" s="1" t="s">
        <v>7627</v>
      </c>
      <c r="D1231" s="1" t="s">
        <v>7628</v>
      </c>
      <c r="E1231" s="1" t="s">
        <v>7629</v>
      </c>
      <c r="F1231" s="1" t="s">
        <v>624</v>
      </c>
      <c r="G1231" s="1" t="s">
        <v>105</v>
      </c>
      <c r="H1231" s="1" t="s">
        <v>27</v>
      </c>
      <c r="I1231" s="1">
        <v>104</v>
      </c>
      <c r="J1231" s="1" t="s">
        <v>22</v>
      </c>
      <c r="K1231" s="1" t="s">
        <v>7630</v>
      </c>
      <c r="L1231" s="1">
        <v>2021</v>
      </c>
      <c r="M1231" s="1">
        <v>6</v>
      </c>
      <c r="N1231" s="1" t="s">
        <v>7631</v>
      </c>
      <c r="O1231" s="1">
        <v>17.474575999999999</v>
      </c>
      <c r="P1231" s="1">
        <v>11.96</v>
      </c>
      <c r="Q1231" s="3">
        <v>0.34</v>
      </c>
      <c r="R1231" s="1">
        <v>0.50160000000000005</v>
      </c>
      <c r="S1231" s="1">
        <v>42.536799999999999</v>
      </c>
      <c r="T1231" s="1">
        <v>6.7960000000000003</v>
      </c>
    </row>
    <row r="1232" spans="1:20">
      <c r="A1232" s="1" t="s">
        <v>7632</v>
      </c>
      <c r="B1232" s="1" t="s">
        <v>7633</v>
      </c>
      <c r="C1232" s="1" t="s">
        <v>22</v>
      </c>
      <c r="D1232" s="1" t="s">
        <v>7634</v>
      </c>
      <c r="E1232" s="1" t="s">
        <v>7635</v>
      </c>
      <c r="F1232" s="1" t="s">
        <v>7636</v>
      </c>
      <c r="G1232" s="1" t="s">
        <v>105</v>
      </c>
      <c r="H1232" s="1" t="s">
        <v>27</v>
      </c>
      <c r="I1232" s="1">
        <v>148</v>
      </c>
      <c r="J1232" s="1" t="s">
        <v>22</v>
      </c>
      <c r="K1232" s="1" t="s">
        <v>22</v>
      </c>
      <c r="L1232" s="1">
        <v>2023</v>
      </c>
      <c r="M1232" s="1">
        <v>6</v>
      </c>
      <c r="N1232" s="1" t="s">
        <v>7637</v>
      </c>
      <c r="O1232" s="1">
        <v>3.6103489999999998</v>
      </c>
      <c r="P1232" s="1">
        <v>2.33</v>
      </c>
      <c r="Q1232" s="3">
        <v>1.66</v>
      </c>
      <c r="R1232" s="1">
        <v>2.5731999999999999</v>
      </c>
      <c r="S1232" s="1">
        <v>89.505799999999994</v>
      </c>
      <c r="T1232" s="1">
        <v>7</v>
      </c>
    </row>
    <row r="1233" spans="1:20">
      <c r="A1233" s="1" t="s">
        <v>7638</v>
      </c>
      <c r="B1233" s="1" t="s">
        <v>7639</v>
      </c>
      <c r="C1233" s="1" t="s">
        <v>7640</v>
      </c>
      <c r="D1233" s="1" t="s">
        <v>7641</v>
      </c>
      <c r="E1233" s="1" t="s">
        <v>7642</v>
      </c>
      <c r="F1233" s="1" t="s">
        <v>3735</v>
      </c>
      <c r="G1233" s="1" t="s">
        <v>89</v>
      </c>
      <c r="H1233" s="1" t="s">
        <v>27</v>
      </c>
      <c r="I1233" s="1">
        <v>15</v>
      </c>
      <c r="J1233" s="1">
        <v>4</v>
      </c>
      <c r="K1233" s="1" t="s">
        <v>22</v>
      </c>
      <c r="L1233" s="1">
        <v>2022</v>
      </c>
      <c r="M1233" s="1">
        <v>6</v>
      </c>
      <c r="N1233" s="1" t="s">
        <v>7643</v>
      </c>
      <c r="O1233" s="1">
        <v>4.2078230000000003</v>
      </c>
      <c r="P1233" s="1">
        <v>8.83</v>
      </c>
      <c r="Q1233" s="3">
        <v>1.43</v>
      </c>
      <c r="R1233" s="1">
        <v>0.67979999999999996</v>
      </c>
      <c r="S1233" s="1">
        <v>54.389800000000001</v>
      </c>
      <c r="T1233" s="1">
        <v>3.4</v>
      </c>
    </row>
    <row r="1234" spans="1:20">
      <c r="A1234" s="1" t="s">
        <v>7644</v>
      </c>
      <c r="B1234" s="1" t="s">
        <v>7645</v>
      </c>
      <c r="C1234" s="1" t="s">
        <v>22</v>
      </c>
      <c r="D1234" s="1" t="s">
        <v>7646</v>
      </c>
      <c r="E1234" s="1" t="s">
        <v>7647</v>
      </c>
      <c r="F1234" s="1" t="s">
        <v>3752</v>
      </c>
      <c r="G1234" s="1" t="s">
        <v>89</v>
      </c>
      <c r="H1234" s="1" t="s">
        <v>27</v>
      </c>
      <c r="I1234" s="1">
        <v>48</v>
      </c>
      <c r="J1234" s="1">
        <v>21</v>
      </c>
      <c r="K1234" s="1" t="s">
        <v>7648</v>
      </c>
      <c r="L1234" s="1">
        <v>2022</v>
      </c>
      <c r="M1234" s="1">
        <v>6</v>
      </c>
      <c r="N1234" s="1" t="s">
        <v>7649</v>
      </c>
      <c r="O1234" s="1">
        <v>7.9161520000000003</v>
      </c>
      <c r="P1234" s="1">
        <v>8.83</v>
      </c>
      <c r="Q1234" s="3">
        <v>0.76</v>
      </c>
      <c r="R1234" s="1">
        <v>0.67979999999999996</v>
      </c>
      <c r="S1234" s="1">
        <v>54.389800000000001</v>
      </c>
      <c r="T1234" s="1">
        <v>5.2</v>
      </c>
    </row>
    <row r="1235" spans="1:20">
      <c r="A1235" s="1" t="s">
        <v>7650</v>
      </c>
      <c r="B1235" s="1" t="s">
        <v>7651</v>
      </c>
      <c r="C1235" s="1" t="s">
        <v>22</v>
      </c>
      <c r="D1235" s="1" t="s">
        <v>7652</v>
      </c>
      <c r="E1235" s="1" t="s">
        <v>7653</v>
      </c>
      <c r="F1235" s="1" t="s">
        <v>1612</v>
      </c>
      <c r="G1235" s="1" t="s">
        <v>49</v>
      </c>
      <c r="H1235" s="1" t="s">
        <v>27</v>
      </c>
      <c r="I1235" s="1">
        <v>25</v>
      </c>
      <c r="J1235" s="1">
        <v>5</v>
      </c>
      <c r="K1235" s="1" t="s">
        <v>7654</v>
      </c>
      <c r="L1235" s="1">
        <v>2021</v>
      </c>
      <c r="M1235" s="1">
        <v>6</v>
      </c>
      <c r="N1235" s="1" t="s">
        <v>7655</v>
      </c>
      <c r="O1235" s="1">
        <v>9.452439</v>
      </c>
      <c r="P1235" s="1">
        <v>11.82</v>
      </c>
      <c r="Q1235" s="3">
        <v>0.63</v>
      </c>
      <c r="R1235" s="1">
        <v>0.50780000000000003</v>
      </c>
      <c r="S1235" s="1">
        <v>50.448099999999997</v>
      </c>
      <c r="T1235" s="1">
        <v>3.5529999999999999</v>
      </c>
    </row>
    <row r="1236" spans="1:20">
      <c r="A1236" s="1" t="s">
        <v>7656</v>
      </c>
      <c r="B1236" s="1" t="s">
        <v>7657</v>
      </c>
      <c r="C1236" s="1" t="s">
        <v>22</v>
      </c>
      <c r="D1236" s="1" t="s">
        <v>7658</v>
      </c>
      <c r="E1236" s="1" t="s">
        <v>7659</v>
      </c>
      <c r="F1236" s="1" t="s">
        <v>4525</v>
      </c>
      <c r="G1236" s="1" t="s">
        <v>35</v>
      </c>
      <c r="H1236" s="1" t="s">
        <v>106</v>
      </c>
      <c r="I1236" s="1">
        <v>42</v>
      </c>
      <c r="J1236" s="1">
        <v>9</v>
      </c>
      <c r="K1236" s="1" t="s">
        <v>7660</v>
      </c>
      <c r="L1236" s="1">
        <v>2022</v>
      </c>
      <c r="M1236" s="1">
        <v>6</v>
      </c>
      <c r="N1236" s="1" t="s">
        <v>7661</v>
      </c>
      <c r="O1236" s="1">
        <v>4.9375</v>
      </c>
      <c r="P1236" s="1">
        <v>16.329999999999998</v>
      </c>
      <c r="Q1236" s="3">
        <v>1.22</v>
      </c>
      <c r="R1236" s="1">
        <v>0.36749999999999999</v>
      </c>
      <c r="S1236" s="1">
        <v>31.883700000000001</v>
      </c>
      <c r="T1236" s="1">
        <v>1.9</v>
      </c>
    </row>
    <row r="1237" spans="1:20">
      <c r="A1237" s="1" t="s">
        <v>7662</v>
      </c>
      <c r="B1237" s="1" t="s">
        <v>7663</v>
      </c>
      <c r="C1237" s="1" t="s">
        <v>22</v>
      </c>
      <c r="D1237" s="1" t="s">
        <v>7664</v>
      </c>
      <c r="E1237" s="1" t="s">
        <v>7665</v>
      </c>
      <c r="F1237" s="1" t="s">
        <v>3284</v>
      </c>
      <c r="G1237" s="1" t="s">
        <v>49</v>
      </c>
      <c r="H1237" s="1" t="s">
        <v>27</v>
      </c>
      <c r="I1237" s="1">
        <v>20</v>
      </c>
      <c r="J1237" s="1">
        <v>3</v>
      </c>
      <c r="K1237" s="1" t="s">
        <v>7666</v>
      </c>
      <c r="L1237" s="1">
        <v>2016</v>
      </c>
      <c r="M1237" s="1">
        <v>6</v>
      </c>
      <c r="N1237" s="1" t="s">
        <v>7667</v>
      </c>
      <c r="O1237" s="1">
        <v>12.927536</v>
      </c>
      <c r="P1237" s="1">
        <v>22.66</v>
      </c>
      <c r="Q1237" s="3">
        <v>0.46</v>
      </c>
      <c r="R1237" s="1">
        <v>0.26479999999999998</v>
      </c>
      <c r="S1237" s="1">
        <v>35.732399999999998</v>
      </c>
      <c r="T1237" s="1">
        <v>2.395</v>
      </c>
    </row>
    <row r="1238" spans="1:20">
      <c r="A1238" s="1" t="s">
        <v>7668</v>
      </c>
      <c r="B1238" s="1" t="s">
        <v>7669</v>
      </c>
      <c r="C1238" s="1" t="s">
        <v>7670</v>
      </c>
      <c r="D1238" s="1" t="s">
        <v>7671</v>
      </c>
      <c r="E1238" s="1" t="s">
        <v>7672</v>
      </c>
      <c r="F1238" s="1" t="s">
        <v>6369</v>
      </c>
      <c r="G1238" s="1" t="s">
        <v>105</v>
      </c>
      <c r="H1238" s="1" t="s">
        <v>27</v>
      </c>
      <c r="I1238" s="1">
        <v>10</v>
      </c>
      <c r="J1238" s="1">
        <v>23</v>
      </c>
      <c r="K1238" s="1" t="s">
        <v>7673</v>
      </c>
      <c r="L1238" s="1">
        <v>2020</v>
      </c>
      <c r="M1238" s="1">
        <v>6</v>
      </c>
      <c r="N1238" s="1" t="s">
        <v>7674</v>
      </c>
      <c r="O1238" s="1">
        <v>9.7123659999999994</v>
      </c>
      <c r="P1238" s="1">
        <v>17.27</v>
      </c>
      <c r="Q1238" s="3">
        <v>0.62</v>
      </c>
      <c r="R1238" s="1">
        <v>0.34739999999999999</v>
      </c>
      <c r="S1238" s="1">
        <v>31.197700000000001</v>
      </c>
      <c r="T1238" s="1">
        <v>2.8809999999999998</v>
      </c>
    </row>
    <row r="1239" spans="1:20">
      <c r="A1239" s="1" t="s">
        <v>7675</v>
      </c>
      <c r="B1239" s="1" t="s">
        <v>7676</v>
      </c>
      <c r="C1239" s="1" t="s">
        <v>22</v>
      </c>
      <c r="D1239" s="1" t="s">
        <v>7677</v>
      </c>
      <c r="E1239" s="1" t="s">
        <v>7678</v>
      </c>
      <c r="F1239" s="1" t="s">
        <v>1529</v>
      </c>
      <c r="G1239" s="1" t="s">
        <v>1401</v>
      </c>
      <c r="H1239" s="1" t="s">
        <v>27</v>
      </c>
      <c r="I1239" s="1">
        <v>192</v>
      </c>
      <c r="J1239" s="1" t="s">
        <v>22</v>
      </c>
      <c r="K1239" s="1" t="s">
        <v>22</v>
      </c>
      <c r="L1239" s="1">
        <v>2020</v>
      </c>
      <c r="M1239" s="1">
        <v>6</v>
      </c>
      <c r="N1239" s="1" t="s">
        <v>7679</v>
      </c>
      <c r="O1239" s="1">
        <v>16.132688999999999</v>
      </c>
      <c r="P1239" s="1">
        <v>14.38</v>
      </c>
      <c r="Q1239" s="3">
        <v>0.37</v>
      </c>
      <c r="R1239" s="1">
        <v>0.41720000000000002</v>
      </c>
      <c r="S1239" s="1">
        <v>33.930199999999999</v>
      </c>
      <c r="T1239" s="1">
        <v>4.3460000000000001</v>
      </c>
    </row>
    <row r="1240" spans="1:20">
      <c r="A1240" s="1" t="s">
        <v>7680</v>
      </c>
      <c r="B1240" s="1" t="s">
        <v>7681</v>
      </c>
      <c r="C1240" s="1" t="s">
        <v>7682</v>
      </c>
      <c r="D1240" s="1" t="s">
        <v>7683</v>
      </c>
      <c r="E1240" s="1" t="s">
        <v>7684</v>
      </c>
      <c r="F1240" s="1" t="s">
        <v>5713</v>
      </c>
      <c r="G1240" s="1" t="s">
        <v>35</v>
      </c>
      <c r="H1240" s="1" t="s">
        <v>27</v>
      </c>
      <c r="I1240" s="1">
        <v>189</v>
      </c>
      <c r="J1240" s="1">
        <v>11</v>
      </c>
      <c r="K1240" s="1" t="s">
        <v>22</v>
      </c>
      <c r="L1240" s="1">
        <v>2022</v>
      </c>
      <c r="M1240" s="1">
        <v>6</v>
      </c>
      <c r="N1240" s="1" t="s">
        <v>7685</v>
      </c>
      <c r="O1240" s="1">
        <v>8.0988509999999998</v>
      </c>
      <c r="P1240" s="1">
        <v>6.86</v>
      </c>
      <c r="Q1240" s="3">
        <v>0.74</v>
      </c>
      <c r="R1240" s="1">
        <v>0.87419999999999998</v>
      </c>
      <c r="S1240" s="1">
        <v>62.378500000000003</v>
      </c>
      <c r="T1240" s="1">
        <v>5.7</v>
      </c>
    </row>
    <row r="1241" spans="1:20">
      <c r="A1241" s="1" t="s">
        <v>7686</v>
      </c>
      <c r="B1241" s="1" t="s">
        <v>7687</v>
      </c>
      <c r="C1241" s="1" t="s">
        <v>7688</v>
      </c>
      <c r="D1241" s="1" t="s">
        <v>7689</v>
      </c>
      <c r="E1241" s="1" t="s">
        <v>7690</v>
      </c>
      <c r="F1241" s="1" t="s">
        <v>1188</v>
      </c>
      <c r="G1241" s="1" t="s">
        <v>105</v>
      </c>
      <c r="H1241" s="1" t="s">
        <v>27</v>
      </c>
      <c r="I1241" s="1">
        <v>20</v>
      </c>
      <c r="J1241" s="1">
        <v>2</v>
      </c>
      <c r="K1241" s="1" t="s">
        <v>22</v>
      </c>
      <c r="L1241" s="1">
        <v>2023</v>
      </c>
      <c r="M1241" s="1">
        <v>6</v>
      </c>
      <c r="N1241" s="1" t="s">
        <v>7691</v>
      </c>
      <c r="O1241" s="1">
        <v>2.0897169999999998</v>
      </c>
      <c r="P1241" s="1">
        <v>2.33</v>
      </c>
      <c r="Q1241" s="3">
        <v>2.87</v>
      </c>
      <c r="R1241" s="1">
        <v>2.5731999999999999</v>
      </c>
      <c r="S1241" s="1">
        <v>89.505799999999994</v>
      </c>
      <c r="T1241" s="1" t="s">
        <v>22</v>
      </c>
    </row>
    <row r="1242" spans="1:20">
      <c r="A1242" s="1" t="s">
        <v>7692</v>
      </c>
      <c r="B1242" s="1" t="s">
        <v>7693</v>
      </c>
      <c r="C1242" s="1" t="s">
        <v>7694</v>
      </c>
      <c r="D1242" s="1" t="s">
        <v>7695</v>
      </c>
      <c r="E1242" s="1" t="s">
        <v>7696</v>
      </c>
      <c r="F1242" s="1" t="s">
        <v>2287</v>
      </c>
      <c r="G1242" s="1" t="s">
        <v>35</v>
      </c>
      <c r="H1242" s="1" t="s">
        <v>27</v>
      </c>
      <c r="I1242" s="1">
        <v>28</v>
      </c>
      <c r="J1242" s="1">
        <v>6</v>
      </c>
      <c r="K1242" s="1" t="s">
        <v>22</v>
      </c>
      <c r="L1242" s="1">
        <v>2023</v>
      </c>
      <c r="M1242" s="1">
        <v>6</v>
      </c>
      <c r="N1242" s="1" t="s">
        <v>7697</v>
      </c>
      <c r="O1242" s="1">
        <v>2.0838320000000001</v>
      </c>
      <c r="P1242" s="1">
        <v>2.61</v>
      </c>
      <c r="Q1242" s="3">
        <v>2.88</v>
      </c>
      <c r="R1242" s="1">
        <v>2.2955000000000001</v>
      </c>
      <c r="S1242" s="1">
        <v>87.951300000000003</v>
      </c>
      <c r="T1242" s="1">
        <v>4.2</v>
      </c>
    </row>
    <row r="1243" spans="1:20">
      <c r="A1243" s="1" t="s">
        <v>7698</v>
      </c>
      <c r="B1243" s="1" t="s">
        <v>7699</v>
      </c>
      <c r="C1243" s="1" t="s">
        <v>7700</v>
      </c>
      <c r="D1243" s="1" t="s">
        <v>7701</v>
      </c>
      <c r="E1243" s="1" t="s">
        <v>7702</v>
      </c>
      <c r="F1243" s="1" t="s">
        <v>5713</v>
      </c>
      <c r="G1243" s="1" t="s">
        <v>35</v>
      </c>
      <c r="H1243" s="1" t="s">
        <v>27</v>
      </c>
      <c r="I1243" s="1">
        <v>189</v>
      </c>
      <c r="J1243" s="1">
        <v>1</v>
      </c>
      <c r="K1243" s="1" t="s">
        <v>22</v>
      </c>
      <c r="L1243" s="1">
        <v>2022</v>
      </c>
      <c r="M1243" s="1">
        <v>6</v>
      </c>
      <c r="N1243" s="1" t="s">
        <v>7703</v>
      </c>
      <c r="O1243" s="1">
        <v>8.0988509999999998</v>
      </c>
      <c r="P1243" s="1">
        <v>6.86</v>
      </c>
      <c r="Q1243" s="3">
        <v>0.74</v>
      </c>
      <c r="R1243" s="1">
        <v>0.87419999999999998</v>
      </c>
      <c r="S1243" s="1">
        <v>62.378500000000003</v>
      </c>
      <c r="T1243" s="1">
        <v>5.7</v>
      </c>
    </row>
    <row r="1244" spans="1:20">
      <c r="A1244" s="1" t="s">
        <v>7704</v>
      </c>
      <c r="B1244" s="1" t="s">
        <v>7705</v>
      </c>
      <c r="C1244" s="1" t="s">
        <v>7706</v>
      </c>
      <c r="D1244" s="1" t="s">
        <v>7707</v>
      </c>
      <c r="E1244" s="1" t="s">
        <v>7708</v>
      </c>
      <c r="F1244" s="1" t="s">
        <v>3454</v>
      </c>
      <c r="G1244" s="1" t="s">
        <v>840</v>
      </c>
      <c r="H1244" s="1" t="s">
        <v>27</v>
      </c>
      <c r="I1244" s="1">
        <v>396</v>
      </c>
      <c r="J1244" s="1" t="s">
        <v>22</v>
      </c>
      <c r="K1244" s="1" t="s">
        <v>22</v>
      </c>
      <c r="L1244" s="1">
        <v>2022</v>
      </c>
      <c r="M1244" s="1">
        <v>6</v>
      </c>
      <c r="N1244" s="1" t="s">
        <v>7709</v>
      </c>
      <c r="O1244" s="1">
        <v>12.677638</v>
      </c>
      <c r="P1244" s="1">
        <v>5.62</v>
      </c>
      <c r="Q1244" s="3">
        <v>0.47</v>
      </c>
      <c r="R1244" s="1">
        <v>1.0677000000000001</v>
      </c>
      <c r="S1244" s="1">
        <v>65.686899999999994</v>
      </c>
      <c r="T1244" s="1">
        <v>8.8000000000000007</v>
      </c>
    </row>
    <row r="1245" spans="1:20">
      <c r="A1245" s="1" t="s">
        <v>7710</v>
      </c>
      <c r="B1245" s="1" t="s">
        <v>7711</v>
      </c>
      <c r="C1245" s="1" t="s">
        <v>7712</v>
      </c>
      <c r="D1245" s="1" t="s">
        <v>7713</v>
      </c>
      <c r="E1245" s="1" t="s">
        <v>7714</v>
      </c>
      <c r="F1245" s="1" t="s">
        <v>1111</v>
      </c>
      <c r="G1245" s="1" t="s">
        <v>105</v>
      </c>
      <c r="H1245" s="1" t="s">
        <v>27</v>
      </c>
      <c r="I1245" s="1">
        <v>323</v>
      </c>
      <c r="J1245" s="1" t="s">
        <v>22</v>
      </c>
      <c r="K1245" s="1" t="s">
        <v>22</v>
      </c>
      <c r="L1245" s="1">
        <v>2023</v>
      </c>
      <c r="M1245" s="1">
        <v>6</v>
      </c>
      <c r="N1245" s="1" t="s">
        <v>7715</v>
      </c>
      <c r="O1245" s="1">
        <v>3.3678279999999998</v>
      </c>
      <c r="P1245" s="1">
        <v>2.33</v>
      </c>
      <c r="Q1245" s="3">
        <v>1.78</v>
      </c>
      <c r="R1245" s="1">
        <v>2.5731999999999999</v>
      </c>
      <c r="S1245" s="1">
        <v>89.505799999999994</v>
      </c>
      <c r="T1245" s="1">
        <v>7.6</v>
      </c>
    </row>
    <row r="1246" spans="1:20">
      <c r="A1246" s="1" t="s">
        <v>7716</v>
      </c>
      <c r="B1246" s="1" t="s">
        <v>7717</v>
      </c>
      <c r="C1246" s="1" t="s">
        <v>22</v>
      </c>
      <c r="D1246" s="1" t="s">
        <v>7718</v>
      </c>
      <c r="E1246" s="1" t="s">
        <v>7719</v>
      </c>
      <c r="F1246" s="1" t="s">
        <v>7720</v>
      </c>
      <c r="G1246" s="1" t="s">
        <v>840</v>
      </c>
      <c r="H1246" s="1" t="s">
        <v>27</v>
      </c>
      <c r="I1246" s="1">
        <v>12</v>
      </c>
      <c r="J1246" s="1">
        <v>5</v>
      </c>
      <c r="K1246" s="1" t="s">
        <v>22</v>
      </c>
      <c r="L1246" s="1">
        <v>2022</v>
      </c>
      <c r="M1246" s="1">
        <v>6</v>
      </c>
      <c r="N1246" s="1" t="s">
        <v>7721</v>
      </c>
      <c r="O1246" s="1">
        <v>4.6418160000000004</v>
      </c>
      <c r="P1246" s="1">
        <v>5.62</v>
      </c>
      <c r="Q1246" s="3">
        <v>1.29</v>
      </c>
      <c r="R1246" s="1">
        <v>1.0677000000000001</v>
      </c>
      <c r="S1246" s="1">
        <v>65.686899999999994</v>
      </c>
      <c r="T1246" s="1">
        <v>3.7</v>
      </c>
    </row>
    <row r="1247" spans="1:20">
      <c r="A1247" s="1" t="s">
        <v>7722</v>
      </c>
      <c r="B1247" s="1" t="s">
        <v>7723</v>
      </c>
      <c r="C1247" s="1" t="s">
        <v>22</v>
      </c>
      <c r="D1247" s="1" t="s">
        <v>7724</v>
      </c>
      <c r="E1247" s="1" t="s">
        <v>7725</v>
      </c>
      <c r="F1247" s="1" t="s">
        <v>1970</v>
      </c>
      <c r="G1247" s="1" t="s">
        <v>49</v>
      </c>
      <c r="H1247" s="1" t="s">
        <v>27</v>
      </c>
      <c r="I1247" s="1">
        <v>19</v>
      </c>
      <c r="J1247" s="1">
        <v>4</v>
      </c>
      <c r="K1247" s="1" t="s">
        <v>7726</v>
      </c>
      <c r="L1247" s="1">
        <v>2014</v>
      </c>
      <c r="M1247" s="1">
        <v>6</v>
      </c>
      <c r="N1247" s="1" t="s">
        <v>7727</v>
      </c>
      <c r="O1247" s="1">
        <v>40.129032000000002</v>
      </c>
      <c r="P1247" s="1">
        <v>26.06</v>
      </c>
      <c r="Q1247" s="3">
        <v>0.15</v>
      </c>
      <c r="R1247" s="1">
        <v>0.2303</v>
      </c>
      <c r="S1247" s="1">
        <v>35.993899999999996</v>
      </c>
      <c r="T1247" s="1">
        <v>1.0449999999999999</v>
      </c>
    </row>
    <row r="1248" spans="1:20">
      <c r="A1248" s="1" t="s">
        <v>7728</v>
      </c>
      <c r="B1248" s="1" t="s">
        <v>7729</v>
      </c>
      <c r="C1248" s="1" t="s">
        <v>22</v>
      </c>
      <c r="D1248" s="1" t="s">
        <v>7730</v>
      </c>
      <c r="E1248" s="1" t="s">
        <v>7731</v>
      </c>
      <c r="F1248" s="1" t="s">
        <v>5444</v>
      </c>
      <c r="G1248" s="1" t="s">
        <v>35</v>
      </c>
      <c r="H1248" s="1" t="s">
        <v>27</v>
      </c>
      <c r="I1248" s="1">
        <v>71</v>
      </c>
      <c r="J1248" s="1" t="s">
        <v>22</v>
      </c>
      <c r="K1248" s="1" t="s">
        <v>22</v>
      </c>
      <c r="L1248" s="1">
        <v>2021</v>
      </c>
      <c r="M1248" s="1">
        <v>6</v>
      </c>
      <c r="N1248" s="1" t="s">
        <v>7732</v>
      </c>
      <c r="O1248" s="1">
        <v>4.4225810000000001</v>
      </c>
      <c r="P1248" s="1">
        <v>11.69</v>
      </c>
      <c r="Q1248" s="3">
        <v>1.36</v>
      </c>
      <c r="R1248" s="1">
        <v>0.5131</v>
      </c>
      <c r="S1248" s="1">
        <v>42.753700000000002</v>
      </c>
      <c r="T1248" s="1">
        <v>2.032</v>
      </c>
    </row>
    <row r="1249" spans="1:20">
      <c r="A1249" s="1" t="s">
        <v>7733</v>
      </c>
      <c r="B1249" s="1" t="s">
        <v>7734</v>
      </c>
      <c r="C1249" s="1" t="s">
        <v>7735</v>
      </c>
      <c r="D1249" s="1" t="s">
        <v>7736</v>
      </c>
      <c r="E1249" s="1" t="s">
        <v>7737</v>
      </c>
      <c r="F1249" s="1" t="s">
        <v>1214</v>
      </c>
      <c r="G1249" s="1" t="s">
        <v>26</v>
      </c>
      <c r="H1249" s="1" t="s">
        <v>27</v>
      </c>
      <c r="I1249" s="1">
        <v>28</v>
      </c>
      <c r="J1249" s="1">
        <v>1</v>
      </c>
      <c r="K1249" s="1" t="s">
        <v>7738</v>
      </c>
      <c r="L1249" s="1">
        <v>2019</v>
      </c>
      <c r="M1249" s="1">
        <v>6</v>
      </c>
      <c r="N1249" s="1" t="s">
        <v>7739</v>
      </c>
      <c r="O1249" s="1">
        <v>50.415216999999998</v>
      </c>
      <c r="P1249" s="1">
        <v>18.559999999999999</v>
      </c>
      <c r="Q1249" s="3">
        <v>0.12</v>
      </c>
      <c r="R1249" s="1">
        <v>0.32329999999999998</v>
      </c>
      <c r="S1249" s="1">
        <v>31.7742</v>
      </c>
      <c r="T1249" s="1">
        <v>9.34</v>
      </c>
    </row>
    <row r="1250" spans="1:20">
      <c r="A1250" s="1" t="s">
        <v>7740</v>
      </c>
      <c r="B1250" s="1" t="s">
        <v>7741</v>
      </c>
      <c r="C1250" s="1" t="s">
        <v>22</v>
      </c>
      <c r="D1250" s="1" t="s">
        <v>7742</v>
      </c>
      <c r="E1250" s="1" t="s">
        <v>7743</v>
      </c>
      <c r="F1250" s="1" t="s">
        <v>3200</v>
      </c>
      <c r="G1250" s="1" t="s">
        <v>26</v>
      </c>
      <c r="H1250" s="1" t="s">
        <v>27</v>
      </c>
      <c r="I1250" s="1">
        <v>136</v>
      </c>
      <c r="J1250" s="1" t="s">
        <v>22</v>
      </c>
      <c r="K1250" s="1" t="s">
        <v>22</v>
      </c>
      <c r="L1250" s="1">
        <v>2022</v>
      </c>
      <c r="M1250" s="1">
        <v>6</v>
      </c>
      <c r="N1250" s="1" t="s">
        <v>7744</v>
      </c>
      <c r="O1250" s="1">
        <v>7.3262090000000004</v>
      </c>
      <c r="P1250" s="1">
        <v>6.87</v>
      </c>
      <c r="Q1250" s="3">
        <v>0.82</v>
      </c>
      <c r="R1250" s="1">
        <v>0.87380000000000002</v>
      </c>
      <c r="S1250" s="1">
        <v>63.068300000000001</v>
      </c>
      <c r="T1250" s="1">
        <v>4</v>
      </c>
    </row>
    <row r="1251" spans="1:20">
      <c r="A1251" s="1" t="s">
        <v>7745</v>
      </c>
      <c r="B1251" s="1" t="s">
        <v>7746</v>
      </c>
      <c r="C1251" s="1" t="s">
        <v>22</v>
      </c>
      <c r="D1251" s="1" t="s">
        <v>7747</v>
      </c>
      <c r="E1251" s="1" t="s">
        <v>7748</v>
      </c>
      <c r="F1251" s="1" t="s">
        <v>7749</v>
      </c>
      <c r="G1251" s="1" t="s">
        <v>840</v>
      </c>
      <c r="H1251" s="1" t="s">
        <v>27</v>
      </c>
      <c r="I1251" s="1">
        <v>62</v>
      </c>
      <c r="J1251" s="1">
        <v>4</v>
      </c>
      <c r="K1251" s="1" t="s">
        <v>7750</v>
      </c>
      <c r="L1251" s="1">
        <v>2022</v>
      </c>
      <c r="M1251" s="1">
        <v>6</v>
      </c>
      <c r="N1251" s="1" t="s">
        <v>7751</v>
      </c>
      <c r="O1251" s="1">
        <v>2.28125</v>
      </c>
      <c r="P1251" s="1">
        <v>5.62</v>
      </c>
      <c r="Q1251" s="3">
        <v>2.63</v>
      </c>
      <c r="R1251" s="1">
        <v>1.0677000000000001</v>
      </c>
      <c r="S1251" s="1">
        <v>65.686899999999994</v>
      </c>
      <c r="T1251" s="1">
        <v>1.7</v>
      </c>
    </row>
    <row r="1252" spans="1:20">
      <c r="A1252" s="1" t="s">
        <v>7752</v>
      </c>
      <c r="B1252" s="1" t="s">
        <v>7753</v>
      </c>
      <c r="C1252" s="1" t="s">
        <v>7754</v>
      </c>
      <c r="D1252" s="1" t="s">
        <v>7755</v>
      </c>
      <c r="E1252" s="1" t="s">
        <v>7756</v>
      </c>
      <c r="F1252" s="1" t="s">
        <v>263</v>
      </c>
      <c r="G1252" s="1" t="s">
        <v>26</v>
      </c>
      <c r="H1252" s="1" t="s">
        <v>27</v>
      </c>
      <c r="I1252" s="1">
        <v>464</v>
      </c>
      <c r="J1252" s="1" t="s">
        <v>22</v>
      </c>
      <c r="K1252" s="1" t="s">
        <v>22</v>
      </c>
      <c r="L1252" s="1">
        <v>2023</v>
      </c>
      <c r="M1252" s="1">
        <v>6</v>
      </c>
      <c r="N1252" s="1" t="s">
        <v>7757</v>
      </c>
      <c r="O1252" s="1">
        <v>4.9272729999999996</v>
      </c>
      <c r="P1252" s="1">
        <v>2.4700000000000002</v>
      </c>
      <c r="Q1252" s="3">
        <v>1.22</v>
      </c>
      <c r="R1252" s="1">
        <v>2.4245999999999999</v>
      </c>
      <c r="S1252" s="1">
        <v>88.455299999999994</v>
      </c>
      <c r="T1252" s="1">
        <v>12.2</v>
      </c>
    </row>
    <row r="1253" spans="1:20">
      <c r="A1253" s="1" t="s">
        <v>7758</v>
      </c>
      <c r="B1253" s="1" t="s">
        <v>7759</v>
      </c>
      <c r="C1253" s="1" t="s">
        <v>22</v>
      </c>
      <c r="D1253" s="1" t="s">
        <v>7760</v>
      </c>
      <c r="E1253" s="1" t="s">
        <v>7761</v>
      </c>
      <c r="F1253" s="1" t="s">
        <v>118</v>
      </c>
      <c r="G1253" s="1" t="s">
        <v>26</v>
      </c>
      <c r="H1253" s="1" t="s">
        <v>27</v>
      </c>
      <c r="I1253" s="1">
        <v>430</v>
      </c>
      <c r="J1253" s="1" t="s">
        <v>22</v>
      </c>
      <c r="K1253" s="1" t="s">
        <v>22</v>
      </c>
      <c r="L1253" s="1">
        <v>2021</v>
      </c>
      <c r="M1253" s="1">
        <v>6</v>
      </c>
      <c r="N1253" s="1" t="s">
        <v>7762</v>
      </c>
      <c r="O1253" s="1">
        <v>36.704749999999997</v>
      </c>
      <c r="P1253" s="1">
        <v>12</v>
      </c>
      <c r="Q1253" s="3">
        <v>0.16</v>
      </c>
      <c r="R1253" s="1">
        <v>0.5</v>
      </c>
      <c r="S1253" s="1">
        <v>44.961599999999997</v>
      </c>
      <c r="T1253" s="1">
        <v>16.744</v>
      </c>
    </row>
    <row r="1254" spans="1:20">
      <c r="A1254" s="1" t="s">
        <v>7763</v>
      </c>
      <c r="B1254" s="1" t="s">
        <v>7764</v>
      </c>
      <c r="C1254" s="1" t="s">
        <v>22</v>
      </c>
      <c r="D1254" s="1" t="s">
        <v>7765</v>
      </c>
      <c r="E1254" s="1" t="s">
        <v>7766</v>
      </c>
      <c r="F1254" s="1" t="s">
        <v>3252</v>
      </c>
      <c r="G1254" s="1" t="s">
        <v>35</v>
      </c>
      <c r="H1254" s="1" t="s">
        <v>27</v>
      </c>
      <c r="I1254" s="1">
        <v>57</v>
      </c>
      <c r="J1254" s="1" t="s">
        <v>22</v>
      </c>
      <c r="K1254" s="1" t="s">
        <v>22</v>
      </c>
      <c r="L1254" s="1">
        <v>2021</v>
      </c>
      <c r="M1254" s="1">
        <v>6</v>
      </c>
      <c r="N1254" s="1" t="s">
        <v>7767</v>
      </c>
      <c r="O1254" s="1">
        <v>17.417867000000001</v>
      </c>
      <c r="P1254" s="1">
        <v>11.69</v>
      </c>
      <c r="Q1254" s="3">
        <v>0.34</v>
      </c>
      <c r="R1254" s="1">
        <v>0.5131</v>
      </c>
      <c r="S1254" s="1">
        <v>42.753700000000002</v>
      </c>
      <c r="T1254" s="1">
        <v>8.3209999999999997</v>
      </c>
    </row>
    <row r="1255" spans="1:20">
      <c r="A1255" s="1" t="s">
        <v>7768</v>
      </c>
      <c r="B1255" s="1" t="s">
        <v>7769</v>
      </c>
      <c r="C1255" s="1" t="s">
        <v>22</v>
      </c>
      <c r="D1255" s="1" t="s">
        <v>7770</v>
      </c>
      <c r="E1255" s="1" t="s">
        <v>7771</v>
      </c>
      <c r="F1255" s="1" t="s">
        <v>520</v>
      </c>
      <c r="G1255" s="1" t="s">
        <v>105</v>
      </c>
      <c r="H1255" s="1" t="s">
        <v>27</v>
      </c>
      <c r="I1255" s="1">
        <v>10</v>
      </c>
      <c r="J1255" s="1" t="s">
        <v>22</v>
      </c>
      <c r="K1255" s="1" t="s">
        <v>22</v>
      </c>
      <c r="L1255" s="1">
        <v>2022</v>
      </c>
      <c r="M1255" s="1">
        <v>6</v>
      </c>
      <c r="N1255" s="1" t="s">
        <v>7772</v>
      </c>
      <c r="O1255" s="1">
        <v>4.6423040000000002</v>
      </c>
      <c r="P1255" s="1">
        <v>6.39</v>
      </c>
      <c r="Q1255" s="3">
        <v>1.29</v>
      </c>
      <c r="R1255" s="1">
        <v>0.93969999999999998</v>
      </c>
      <c r="S1255" s="1">
        <v>64.513999999999996</v>
      </c>
      <c r="T1255" s="1">
        <v>4.5999999999999996</v>
      </c>
    </row>
    <row r="1256" spans="1:20">
      <c r="A1256" s="1" t="s">
        <v>7773</v>
      </c>
      <c r="B1256" s="1" t="s">
        <v>7774</v>
      </c>
      <c r="C1256" s="1" t="s">
        <v>22</v>
      </c>
      <c r="D1256" s="1" t="s">
        <v>7775</v>
      </c>
      <c r="E1256" s="1" t="s">
        <v>7776</v>
      </c>
      <c r="F1256" s="1" t="s">
        <v>7777</v>
      </c>
      <c r="G1256" s="1" t="s">
        <v>1401</v>
      </c>
      <c r="H1256" s="1" t="s">
        <v>27</v>
      </c>
      <c r="I1256" s="1">
        <v>131</v>
      </c>
      <c r="J1256" s="1" t="s">
        <v>22</v>
      </c>
      <c r="K1256" s="1" t="s">
        <v>22</v>
      </c>
      <c r="L1256" s="1">
        <v>2023</v>
      </c>
      <c r="M1256" s="1">
        <v>6</v>
      </c>
      <c r="N1256" s="1" t="s">
        <v>7778</v>
      </c>
      <c r="O1256" s="1">
        <v>1.9391890000000001</v>
      </c>
      <c r="P1256" s="1">
        <v>1.9</v>
      </c>
      <c r="Q1256" s="3">
        <v>3.09</v>
      </c>
      <c r="R1256" s="1">
        <v>3.1646000000000001</v>
      </c>
      <c r="S1256" s="1">
        <v>92.485299999999995</v>
      </c>
      <c r="T1256" s="1">
        <v>3</v>
      </c>
    </row>
    <row r="1257" spans="1:20">
      <c r="A1257" s="1" t="s">
        <v>7779</v>
      </c>
      <c r="B1257" s="1" t="s">
        <v>7780</v>
      </c>
      <c r="C1257" s="1" t="s">
        <v>22</v>
      </c>
      <c r="D1257" s="1" t="s">
        <v>7781</v>
      </c>
      <c r="E1257" s="1" t="s">
        <v>7782</v>
      </c>
      <c r="F1257" s="1" t="s">
        <v>7783</v>
      </c>
      <c r="G1257" s="1" t="s">
        <v>305</v>
      </c>
      <c r="H1257" s="1" t="s">
        <v>27</v>
      </c>
      <c r="I1257" s="1">
        <v>108</v>
      </c>
      <c r="J1257" s="1" t="s">
        <v>22</v>
      </c>
      <c r="K1257" s="1" t="s">
        <v>22</v>
      </c>
      <c r="L1257" s="1">
        <v>2022</v>
      </c>
      <c r="M1257" s="1">
        <v>6</v>
      </c>
      <c r="N1257" s="1" t="s">
        <v>7784</v>
      </c>
      <c r="O1257" s="1">
        <v>4.1102359999999996</v>
      </c>
      <c r="P1257" s="1">
        <v>5.25</v>
      </c>
      <c r="Q1257" s="3">
        <v>1.46</v>
      </c>
      <c r="R1257" s="1">
        <v>1.1419999999999999</v>
      </c>
      <c r="S1257" s="1">
        <v>72.041600000000003</v>
      </c>
      <c r="T1257" s="1">
        <v>3.2</v>
      </c>
    </row>
    <row r="1258" spans="1:20">
      <c r="A1258" s="1" t="s">
        <v>7785</v>
      </c>
      <c r="B1258" s="1" t="str">
        <f>"10.1116/6.0002178"</f>
        <v>10.1116/6.0002178</v>
      </c>
      <c r="C1258" s="1" t="s">
        <v>22</v>
      </c>
      <c r="D1258" s="1" t="s">
        <v>7786</v>
      </c>
      <c r="E1258" s="1" t="s">
        <v>7787</v>
      </c>
      <c r="F1258" s="1" t="s">
        <v>7788</v>
      </c>
      <c r="G1258" s="1" t="s">
        <v>89</v>
      </c>
      <c r="H1258" s="1" t="s">
        <v>106</v>
      </c>
      <c r="I1258" s="1">
        <v>40</v>
      </c>
      <c r="J1258" s="1">
        <v>6</v>
      </c>
      <c r="K1258" s="1" t="s">
        <v>22</v>
      </c>
      <c r="L1258" s="1">
        <v>2022</v>
      </c>
      <c r="M1258" s="1">
        <v>6</v>
      </c>
      <c r="N1258" s="1" t="s">
        <v>7789</v>
      </c>
      <c r="O1258" s="1">
        <v>11.333333</v>
      </c>
      <c r="P1258" s="1">
        <v>22.14</v>
      </c>
      <c r="Q1258" s="3">
        <v>0.53</v>
      </c>
      <c r="R1258" s="1">
        <v>0.27100000000000002</v>
      </c>
      <c r="S1258" s="1">
        <v>24.049499999999998</v>
      </c>
      <c r="T1258" s="1">
        <v>2.9</v>
      </c>
    </row>
    <row r="1259" spans="1:20">
      <c r="A1259" s="1" t="s">
        <v>7790</v>
      </c>
      <c r="B1259" s="1" t="s">
        <v>7791</v>
      </c>
      <c r="C1259" s="1" t="s">
        <v>7792</v>
      </c>
      <c r="D1259" s="1" t="s">
        <v>7793</v>
      </c>
      <c r="E1259" s="1" t="s">
        <v>7794</v>
      </c>
      <c r="F1259" s="1" t="s">
        <v>7795</v>
      </c>
      <c r="G1259" s="1" t="s">
        <v>840</v>
      </c>
      <c r="H1259" s="1" t="s">
        <v>106</v>
      </c>
      <c r="I1259" s="1">
        <v>63</v>
      </c>
      <c r="J1259" s="1">
        <v>28</v>
      </c>
      <c r="K1259" s="1" t="s">
        <v>7796</v>
      </c>
      <c r="L1259" s="1">
        <v>2022</v>
      </c>
      <c r="M1259" s="1">
        <v>6</v>
      </c>
      <c r="N1259" s="1" t="s">
        <v>7797</v>
      </c>
      <c r="O1259" s="1">
        <v>10.678732999999999</v>
      </c>
      <c r="P1259" s="1">
        <v>10.93</v>
      </c>
      <c r="Q1259" s="3">
        <v>0.56000000000000005</v>
      </c>
      <c r="R1259" s="1">
        <v>0.54890000000000005</v>
      </c>
      <c r="S1259" s="1">
        <v>39.796100000000003</v>
      </c>
      <c r="T1259" s="1">
        <v>10.199999999999999</v>
      </c>
    </row>
    <row r="1260" spans="1:20">
      <c r="A1260" s="1" t="s">
        <v>7798</v>
      </c>
      <c r="B1260" s="1" t="s">
        <v>7799</v>
      </c>
      <c r="C1260" s="1" t="s">
        <v>7800</v>
      </c>
      <c r="D1260" s="1" t="s">
        <v>7801</v>
      </c>
      <c r="E1260" s="1" t="s">
        <v>7802</v>
      </c>
      <c r="F1260" s="1" t="s">
        <v>778</v>
      </c>
      <c r="G1260" s="1" t="s">
        <v>35</v>
      </c>
      <c r="H1260" s="1" t="s">
        <v>27</v>
      </c>
      <c r="I1260" s="1">
        <v>255</v>
      </c>
      <c r="J1260" s="1" t="s">
        <v>22</v>
      </c>
      <c r="K1260" s="1" t="s">
        <v>22</v>
      </c>
      <c r="L1260" s="1">
        <v>2022</v>
      </c>
      <c r="M1260" s="1">
        <v>6</v>
      </c>
      <c r="N1260" s="1" t="s">
        <v>7803</v>
      </c>
      <c r="O1260" s="1">
        <v>8.649324</v>
      </c>
      <c r="P1260" s="1">
        <v>6.86</v>
      </c>
      <c r="Q1260" s="3">
        <v>0.69</v>
      </c>
      <c r="R1260" s="1">
        <v>0.87419999999999998</v>
      </c>
      <c r="S1260" s="1">
        <v>62.378500000000003</v>
      </c>
      <c r="T1260" s="1">
        <v>6.1</v>
      </c>
    </row>
    <row r="1261" spans="1:20">
      <c r="A1261" s="1" t="s">
        <v>7804</v>
      </c>
      <c r="B1261" s="1" t="s">
        <v>7805</v>
      </c>
      <c r="C1261" s="1" t="s">
        <v>22</v>
      </c>
      <c r="D1261" s="1" t="s">
        <v>7806</v>
      </c>
      <c r="E1261" s="1" t="s">
        <v>7807</v>
      </c>
      <c r="F1261" s="1" t="s">
        <v>4988</v>
      </c>
      <c r="G1261" s="1" t="s">
        <v>35</v>
      </c>
      <c r="H1261" s="1" t="s">
        <v>27</v>
      </c>
      <c r="I1261" s="1">
        <v>37</v>
      </c>
      <c r="J1261" s="1">
        <v>5</v>
      </c>
      <c r="K1261" s="1" t="s">
        <v>22</v>
      </c>
      <c r="L1261" s="1">
        <v>2023</v>
      </c>
      <c r="M1261" s="1">
        <v>6</v>
      </c>
      <c r="N1261" s="1" t="s">
        <v>7808</v>
      </c>
      <c r="O1261" s="1">
        <v>2.6073620000000002</v>
      </c>
      <c r="P1261" s="1">
        <v>2.61</v>
      </c>
      <c r="Q1261" s="3">
        <v>2.2999999999999998</v>
      </c>
      <c r="R1261" s="1">
        <v>2.2955000000000001</v>
      </c>
      <c r="S1261" s="1">
        <v>87.951300000000003</v>
      </c>
      <c r="T1261" s="1">
        <v>3.7</v>
      </c>
    </row>
    <row r="1262" spans="1:20">
      <c r="A1262" s="1" t="s">
        <v>7809</v>
      </c>
      <c r="B1262" s="1" t="s">
        <v>7810</v>
      </c>
      <c r="C1262" s="1" t="s">
        <v>22</v>
      </c>
      <c r="D1262" s="1" t="s">
        <v>7811</v>
      </c>
      <c r="E1262" s="1" t="s">
        <v>7812</v>
      </c>
      <c r="F1262" s="1" t="s">
        <v>2486</v>
      </c>
      <c r="G1262" s="1" t="s">
        <v>89</v>
      </c>
      <c r="H1262" s="1" t="s">
        <v>27</v>
      </c>
      <c r="I1262" s="1">
        <v>33</v>
      </c>
      <c r="J1262" s="1">
        <v>19</v>
      </c>
      <c r="K1262" s="1" t="s">
        <v>7813</v>
      </c>
      <c r="L1262" s="1">
        <v>2022</v>
      </c>
      <c r="M1262" s="1">
        <v>6</v>
      </c>
      <c r="N1262" s="1" t="s">
        <v>7814</v>
      </c>
      <c r="O1262" s="1">
        <v>4.0660980000000002</v>
      </c>
      <c r="P1262" s="1">
        <v>8.83</v>
      </c>
      <c r="Q1262" s="3">
        <v>1.48</v>
      </c>
      <c r="R1262" s="1">
        <v>0.67979999999999996</v>
      </c>
      <c r="S1262" s="1">
        <v>54.389800000000001</v>
      </c>
      <c r="T1262" s="1">
        <v>2.8</v>
      </c>
    </row>
    <row r="1263" spans="1:20">
      <c r="A1263" s="1" t="s">
        <v>7815</v>
      </c>
      <c r="B1263" s="1" t="s">
        <v>7816</v>
      </c>
      <c r="C1263" s="1" t="s">
        <v>7817</v>
      </c>
      <c r="D1263" s="1" t="s">
        <v>7818</v>
      </c>
      <c r="E1263" s="1" t="s">
        <v>7819</v>
      </c>
      <c r="F1263" s="1" t="s">
        <v>104</v>
      </c>
      <c r="G1263" s="1" t="s">
        <v>105</v>
      </c>
      <c r="H1263" s="1" t="s">
        <v>27</v>
      </c>
      <c r="I1263" s="1">
        <v>821</v>
      </c>
      <c r="J1263" s="1" t="s">
        <v>22</v>
      </c>
      <c r="K1263" s="1" t="s">
        <v>22</v>
      </c>
      <c r="L1263" s="1">
        <v>2022</v>
      </c>
      <c r="M1263" s="1">
        <v>6</v>
      </c>
      <c r="N1263" s="1" t="s">
        <v>7820</v>
      </c>
      <c r="O1263" s="1">
        <v>10.954859000000001</v>
      </c>
      <c r="P1263" s="1">
        <v>6.39</v>
      </c>
      <c r="Q1263" s="3">
        <v>0.55000000000000004</v>
      </c>
      <c r="R1263" s="1">
        <v>0.93969999999999998</v>
      </c>
      <c r="S1263" s="1">
        <v>64.513999999999996</v>
      </c>
      <c r="T1263" s="1">
        <v>9.8000000000000007</v>
      </c>
    </row>
    <row r="1264" spans="1:20">
      <c r="A1264" s="1" t="s">
        <v>7821</v>
      </c>
      <c r="B1264" s="1" t="s">
        <v>7822</v>
      </c>
      <c r="C1264" s="1" t="s">
        <v>7823</v>
      </c>
      <c r="D1264" s="1" t="s">
        <v>7824</v>
      </c>
      <c r="E1264" s="1" t="s">
        <v>7825</v>
      </c>
      <c r="F1264" s="1" t="s">
        <v>7284</v>
      </c>
      <c r="G1264" s="1" t="s">
        <v>49</v>
      </c>
      <c r="H1264" s="1" t="s">
        <v>27</v>
      </c>
      <c r="I1264" s="1">
        <v>52</v>
      </c>
      <c r="J1264" s="1">
        <v>9</v>
      </c>
      <c r="K1264" s="1" t="s">
        <v>7826</v>
      </c>
      <c r="L1264" s="1">
        <v>2021</v>
      </c>
      <c r="M1264" s="1">
        <v>6</v>
      </c>
      <c r="N1264" s="1" t="s">
        <v>7827</v>
      </c>
      <c r="O1264" s="1">
        <v>29.215062</v>
      </c>
      <c r="P1264" s="1">
        <v>11.82</v>
      </c>
      <c r="Q1264" s="3">
        <v>0.21</v>
      </c>
      <c r="R1264" s="1">
        <v>0.50780000000000003</v>
      </c>
      <c r="S1264" s="1">
        <v>50.448099999999997</v>
      </c>
      <c r="T1264" s="1">
        <v>19.117999999999999</v>
      </c>
    </row>
    <row r="1265" spans="1:20">
      <c r="A1265" s="1" t="s">
        <v>7828</v>
      </c>
      <c r="B1265" s="1" t="s">
        <v>7829</v>
      </c>
      <c r="C1265" s="1" t="s">
        <v>7830</v>
      </c>
      <c r="D1265" s="1" t="s">
        <v>7831</v>
      </c>
      <c r="E1265" s="1" t="s">
        <v>7832</v>
      </c>
      <c r="F1265" s="1" t="s">
        <v>2287</v>
      </c>
      <c r="G1265" s="1" t="s">
        <v>35</v>
      </c>
      <c r="H1265" s="1" t="s">
        <v>27</v>
      </c>
      <c r="I1265" s="1">
        <v>28</v>
      </c>
      <c r="J1265" s="1">
        <v>5</v>
      </c>
      <c r="K1265" s="1" t="s">
        <v>22</v>
      </c>
      <c r="L1265" s="1">
        <v>2023</v>
      </c>
      <c r="M1265" s="1">
        <v>6</v>
      </c>
      <c r="N1265" s="1" t="s">
        <v>7833</v>
      </c>
      <c r="O1265" s="1">
        <v>2.0838320000000001</v>
      </c>
      <c r="P1265" s="1">
        <v>2.61</v>
      </c>
      <c r="Q1265" s="3">
        <v>2.88</v>
      </c>
      <c r="R1265" s="1">
        <v>2.2955000000000001</v>
      </c>
      <c r="S1265" s="1">
        <v>87.951300000000003</v>
      </c>
      <c r="T1265" s="1">
        <v>4.2</v>
      </c>
    </row>
    <row r="1266" spans="1:20">
      <c r="A1266" s="1" t="s">
        <v>7834</v>
      </c>
      <c r="B1266" s="1" t="s">
        <v>7835</v>
      </c>
      <c r="C1266" s="1" t="s">
        <v>7836</v>
      </c>
      <c r="D1266" s="1" t="s">
        <v>7837</v>
      </c>
      <c r="E1266" s="1" t="s">
        <v>7838</v>
      </c>
      <c r="F1266" s="1" t="s">
        <v>4812</v>
      </c>
      <c r="G1266" s="1" t="s">
        <v>1043</v>
      </c>
      <c r="H1266" s="1" t="s">
        <v>27</v>
      </c>
      <c r="I1266" s="1">
        <v>7</v>
      </c>
      <c r="J1266" s="1" t="s">
        <v>22</v>
      </c>
      <c r="K1266" s="1" t="s">
        <v>22</v>
      </c>
      <c r="L1266" s="1">
        <v>2019</v>
      </c>
      <c r="M1266" s="1">
        <v>6</v>
      </c>
      <c r="N1266" s="1" t="s">
        <v>7839</v>
      </c>
      <c r="O1266" s="1">
        <v>13.715714</v>
      </c>
      <c r="P1266" s="1">
        <v>12.02</v>
      </c>
      <c r="Q1266" s="3">
        <v>0.44</v>
      </c>
      <c r="R1266" s="1">
        <v>0.49909999999999999</v>
      </c>
      <c r="S1266" s="1">
        <v>40.459899999999998</v>
      </c>
      <c r="T1266" s="1">
        <v>2.379</v>
      </c>
    </row>
    <row r="1267" spans="1:20">
      <c r="A1267" s="1" t="s">
        <v>7840</v>
      </c>
      <c r="B1267" s="1" t="s">
        <v>7841</v>
      </c>
      <c r="C1267" s="1" t="s">
        <v>7842</v>
      </c>
      <c r="D1267" s="1" t="s">
        <v>7843</v>
      </c>
      <c r="E1267" s="1" t="s">
        <v>7844</v>
      </c>
      <c r="F1267" s="1" t="s">
        <v>7845</v>
      </c>
      <c r="G1267" s="1" t="s">
        <v>2229</v>
      </c>
      <c r="H1267" s="1" t="s">
        <v>27</v>
      </c>
      <c r="I1267" s="1">
        <v>23</v>
      </c>
      <c r="J1267" s="1">
        <v>1</v>
      </c>
      <c r="K1267" s="1" t="s">
        <v>22</v>
      </c>
      <c r="L1267" s="1">
        <v>2022</v>
      </c>
      <c r="M1267" s="1">
        <v>6</v>
      </c>
      <c r="N1267" s="1" t="s">
        <v>7846</v>
      </c>
      <c r="O1267" s="1">
        <v>5.4768129999999999</v>
      </c>
      <c r="P1267" s="1">
        <v>7.37</v>
      </c>
      <c r="Q1267" s="3">
        <v>1.1000000000000001</v>
      </c>
      <c r="R1267" s="1">
        <v>0.81430000000000002</v>
      </c>
      <c r="S1267" s="1">
        <v>64.427199999999999</v>
      </c>
      <c r="T1267" s="1">
        <v>4.4000000000000004</v>
      </c>
    </row>
    <row r="1268" spans="1:20">
      <c r="A1268" s="1" t="s">
        <v>7847</v>
      </c>
      <c r="B1268" s="1" t="s">
        <v>7848</v>
      </c>
      <c r="C1268" s="1" t="s">
        <v>7849</v>
      </c>
      <c r="D1268" s="1" t="s">
        <v>7850</v>
      </c>
      <c r="E1268" s="1" t="s">
        <v>7851</v>
      </c>
      <c r="F1268" s="1" t="s">
        <v>4219</v>
      </c>
      <c r="G1268" s="1" t="s">
        <v>35</v>
      </c>
      <c r="H1268" s="1" t="s">
        <v>27</v>
      </c>
      <c r="I1268" s="1">
        <v>6</v>
      </c>
      <c r="J1268" s="1">
        <v>23</v>
      </c>
      <c r="K1268" s="1" t="s">
        <v>7852</v>
      </c>
      <c r="L1268" s="1">
        <v>2021</v>
      </c>
      <c r="M1268" s="1">
        <v>6</v>
      </c>
      <c r="N1268" s="1" t="s">
        <v>7853</v>
      </c>
      <c r="O1268" s="1">
        <v>9.4617570000000004</v>
      </c>
      <c r="P1268" s="1">
        <v>11.69</v>
      </c>
      <c r="Q1268" s="3">
        <v>0.63</v>
      </c>
      <c r="R1268" s="1">
        <v>0.5131</v>
      </c>
      <c r="S1268" s="1">
        <v>42.753700000000002</v>
      </c>
      <c r="T1268" s="1">
        <v>4.1319999999999997</v>
      </c>
    </row>
    <row r="1269" spans="1:20">
      <c r="A1269" s="1" t="s">
        <v>7854</v>
      </c>
      <c r="B1269" s="1" t="s">
        <v>7855</v>
      </c>
      <c r="C1269" s="1" t="s">
        <v>22</v>
      </c>
      <c r="D1269" s="1" t="s">
        <v>7856</v>
      </c>
      <c r="E1269" s="1" t="s">
        <v>4094</v>
      </c>
      <c r="F1269" s="1" t="s">
        <v>7857</v>
      </c>
      <c r="G1269" s="1" t="s">
        <v>49</v>
      </c>
      <c r="H1269" s="1" t="s">
        <v>27</v>
      </c>
      <c r="I1269" s="1">
        <v>72</v>
      </c>
      <c r="J1269" s="1" t="s">
        <v>22</v>
      </c>
      <c r="K1269" s="1" t="s">
        <v>7858</v>
      </c>
      <c r="L1269" s="1">
        <v>2018</v>
      </c>
      <c r="M1269" s="1">
        <v>6</v>
      </c>
      <c r="N1269" s="1" t="s">
        <v>7859</v>
      </c>
      <c r="O1269" s="1">
        <v>19.092213000000001</v>
      </c>
      <c r="P1269" s="1">
        <v>20.72</v>
      </c>
      <c r="Q1269" s="3">
        <v>0.31</v>
      </c>
      <c r="R1269" s="1">
        <v>0.28960000000000002</v>
      </c>
      <c r="S1269" s="1">
        <v>36.845500000000001</v>
      </c>
      <c r="T1269" s="1">
        <v>2.1890000000000001</v>
      </c>
    </row>
    <row r="1270" spans="1:20">
      <c r="A1270" s="1" t="s">
        <v>7860</v>
      </c>
      <c r="B1270" s="1" t="s">
        <v>7861</v>
      </c>
      <c r="C1270" s="1" t="s">
        <v>22</v>
      </c>
      <c r="D1270" s="1" t="s">
        <v>7862</v>
      </c>
      <c r="E1270" s="1" t="s">
        <v>7863</v>
      </c>
      <c r="F1270" s="1" t="s">
        <v>5377</v>
      </c>
      <c r="G1270" s="1" t="s">
        <v>26</v>
      </c>
      <c r="H1270" s="1" t="s">
        <v>27</v>
      </c>
      <c r="I1270" s="1">
        <v>31</v>
      </c>
      <c r="J1270" s="1">
        <v>12</v>
      </c>
      <c r="K1270" s="1" t="s">
        <v>7864</v>
      </c>
      <c r="L1270" s="1">
        <v>2019</v>
      </c>
      <c r="M1270" s="1">
        <v>6</v>
      </c>
      <c r="N1270" s="1" t="s">
        <v>7865</v>
      </c>
      <c r="O1270" s="1">
        <v>21.709599000000001</v>
      </c>
      <c r="P1270" s="1">
        <v>18.559999999999999</v>
      </c>
      <c r="Q1270" s="3">
        <v>0.28000000000000003</v>
      </c>
      <c r="R1270" s="1">
        <v>0.32329999999999998</v>
      </c>
      <c r="S1270" s="1">
        <v>31.7742</v>
      </c>
      <c r="T1270" s="1">
        <v>4.774</v>
      </c>
    </row>
    <row r="1271" spans="1:20">
      <c r="A1271" s="1" t="s">
        <v>7866</v>
      </c>
      <c r="B1271" s="1" t="s">
        <v>7867</v>
      </c>
      <c r="C1271" s="1" t="s">
        <v>22</v>
      </c>
      <c r="D1271" s="1" t="s">
        <v>7868</v>
      </c>
      <c r="E1271" s="1" t="s">
        <v>7869</v>
      </c>
      <c r="F1271" s="1" t="s">
        <v>25</v>
      </c>
      <c r="G1271" s="1" t="s">
        <v>26</v>
      </c>
      <c r="H1271" s="1" t="s">
        <v>27</v>
      </c>
      <c r="I1271" s="1">
        <v>8</v>
      </c>
      <c r="J1271" s="1" t="s">
        <v>22</v>
      </c>
      <c r="K1271" s="1" t="s">
        <v>7870</v>
      </c>
      <c r="L1271" s="1">
        <v>2020</v>
      </c>
      <c r="M1271" s="1">
        <v>6</v>
      </c>
      <c r="N1271" s="1" t="s">
        <v>7871</v>
      </c>
      <c r="O1271" s="1">
        <v>12.364046999999999</v>
      </c>
      <c r="P1271" s="1">
        <v>15.93</v>
      </c>
      <c r="Q1271" s="3">
        <v>0.49</v>
      </c>
      <c r="R1271" s="1">
        <v>0.37659999999999999</v>
      </c>
      <c r="S1271" s="1">
        <v>36.368200000000002</v>
      </c>
      <c r="T1271" s="1">
        <v>3.367</v>
      </c>
    </row>
    <row r="1272" spans="1:20">
      <c r="A1272" s="1" t="s">
        <v>7872</v>
      </c>
      <c r="B1272" s="1" t="s">
        <v>7873</v>
      </c>
      <c r="C1272" s="1" t="s">
        <v>22</v>
      </c>
      <c r="D1272" s="1" t="s">
        <v>7874</v>
      </c>
      <c r="E1272" s="1" t="s">
        <v>7875</v>
      </c>
      <c r="F1272" s="1" t="s">
        <v>25</v>
      </c>
      <c r="G1272" s="1" t="s">
        <v>26</v>
      </c>
      <c r="H1272" s="1" t="s">
        <v>27</v>
      </c>
      <c r="I1272" s="1">
        <v>7</v>
      </c>
      <c r="J1272" s="1" t="s">
        <v>22</v>
      </c>
      <c r="K1272" s="1" t="s">
        <v>7876</v>
      </c>
      <c r="L1272" s="1">
        <v>2019</v>
      </c>
      <c r="M1272" s="1">
        <v>6</v>
      </c>
      <c r="N1272" s="1" t="s">
        <v>7877</v>
      </c>
      <c r="O1272" s="1">
        <v>16.095336</v>
      </c>
      <c r="P1272" s="1">
        <v>18.559999999999999</v>
      </c>
      <c r="Q1272" s="3">
        <v>0.37</v>
      </c>
      <c r="R1272" s="1">
        <v>0.32329999999999998</v>
      </c>
      <c r="S1272" s="1">
        <v>31.7742</v>
      </c>
      <c r="T1272" s="1">
        <v>3.7450000000000001</v>
      </c>
    </row>
    <row r="1273" spans="1:20">
      <c r="A1273" s="1" t="s">
        <v>7878</v>
      </c>
      <c r="B1273" s="1" t="s">
        <v>7879</v>
      </c>
      <c r="C1273" s="1" t="s">
        <v>22</v>
      </c>
      <c r="D1273" s="1" t="s">
        <v>7880</v>
      </c>
      <c r="E1273" s="1" t="s">
        <v>7881</v>
      </c>
      <c r="F1273" s="1" t="s">
        <v>4994</v>
      </c>
      <c r="G1273" s="1" t="s">
        <v>89</v>
      </c>
      <c r="H1273" s="1" t="s">
        <v>27</v>
      </c>
      <c r="I1273" s="1">
        <v>6</v>
      </c>
      <c r="J1273" s="1">
        <v>11</v>
      </c>
      <c r="K1273" s="1" t="s">
        <v>7882</v>
      </c>
      <c r="L1273" s="1">
        <v>2022</v>
      </c>
      <c r="M1273" s="1">
        <v>6</v>
      </c>
      <c r="N1273" s="1" t="s">
        <v>7883</v>
      </c>
      <c r="O1273" s="1">
        <v>6.0944310000000002</v>
      </c>
      <c r="P1273" s="1">
        <v>8.83</v>
      </c>
      <c r="Q1273" s="3">
        <v>0.98</v>
      </c>
      <c r="R1273" s="1">
        <v>0.67979999999999996</v>
      </c>
      <c r="S1273" s="1">
        <v>54.389800000000001</v>
      </c>
      <c r="T1273" s="1">
        <v>5.6</v>
      </c>
    </row>
    <row r="1274" spans="1:20">
      <c r="A1274" s="1" t="s">
        <v>7884</v>
      </c>
      <c r="B1274" s="1" t="s">
        <v>7885</v>
      </c>
      <c r="C1274" s="1" t="s">
        <v>7886</v>
      </c>
      <c r="D1274" s="1" t="s">
        <v>7887</v>
      </c>
      <c r="E1274" s="1" t="s">
        <v>7888</v>
      </c>
      <c r="F1274" s="1" t="s">
        <v>6705</v>
      </c>
      <c r="G1274" s="1" t="s">
        <v>7889</v>
      </c>
      <c r="H1274" s="1" t="s">
        <v>27</v>
      </c>
      <c r="I1274" s="1">
        <v>25</v>
      </c>
      <c r="J1274" s="1">
        <v>9</v>
      </c>
      <c r="K1274" s="1" t="s">
        <v>22</v>
      </c>
      <c r="L1274" s="1">
        <v>2022</v>
      </c>
      <c r="M1274" s="1">
        <v>6</v>
      </c>
      <c r="N1274" s="1" t="s">
        <v>7890</v>
      </c>
      <c r="O1274" s="1">
        <v>5.8925619999999999</v>
      </c>
      <c r="P1274" s="1">
        <v>5.41</v>
      </c>
      <c r="Q1274" s="3">
        <v>1.02</v>
      </c>
      <c r="R1274" s="1">
        <v>1.1096999999999999</v>
      </c>
      <c r="S1274" s="1">
        <v>68.995400000000004</v>
      </c>
      <c r="T1274" s="1">
        <v>5.8</v>
      </c>
    </row>
    <row r="1275" spans="1:20">
      <c r="A1275" s="1" t="s">
        <v>7891</v>
      </c>
      <c r="B1275" s="1" t="s">
        <v>7892</v>
      </c>
      <c r="C1275" s="1" t="s">
        <v>7893</v>
      </c>
      <c r="D1275" s="1" t="s">
        <v>7894</v>
      </c>
      <c r="E1275" s="1" t="s">
        <v>7895</v>
      </c>
      <c r="F1275" s="1" t="s">
        <v>7896</v>
      </c>
      <c r="G1275" s="1" t="s">
        <v>305</v>
      </c>
      <c r="H1275" s="1" t="s">
        <v>27</v>
      </c>
      <c r="I1275" s="1">
        <v>22</v>
      </c>
      <c r="J1275" s="1">
        <v>11</v>
      </c>
      <c r="K1275" s="1" t="s">
        <v>22</v>
      </c>
      <c r="L1275" s="1">
        <v>2020</v>
      </c>
      <c r="M1275" s="1">
        <v>6</v>
      </c>
      <c r="N1275" s="1" t="s">
        <v>7897</v>
      </c>
      <c r="O1275" s="1">
        <v>8.4376850000000001</v>
      </c>
      <c r="P1275" s="1">
        <v>12.46</v>
      </c>
      <c r="Q1275" s="3">
        <v>0.71</v>
      </c>
      <c r="R1275" s="1">
        <v>0.48139999999999999</v>
      </c>
      <c r="S1275" s="1">
        <v>45.419400000000003</v>
      </c>
      <c r="T1275" s="1">
        <v>2.524</v>
      </c>
    </row>
    <row r="1276" spans="1:20">
      <c r="A1276" s="1" t="s">
        <v>7898</v>
      </c>
      <c r="B1276" s="1" t="s">
        <v>7899</v>
      </c>
      <c r="C1276" s="1" t="s">
        <v>7900</v>
      </c>
      <c r="D1276" s="1" t="s">
        <v>7901</v>
      </c>
      <c r="E1276" s="1" t="s">
        <v>7902</v>
      </c>
      <c r="F1276" s="1" t="s">
        <v>7896</v>
      </c>
      <c r="G1276" s="1" t="s">
        <v>305</v>
      </c>
      <c r="H1276" s="1" t="s">
        <v>27</v>
      </c>
      <c r="I1276" s="1">
        <v>23</v>
      </c>
      <c r="J1276" s="1">
        <v>8</v>
      </c>
      <c r="K1276" s="1" t="s">
        <v>22</v>
      </c>
      <c r="L1276" s="1">
        <v>2021</v>
      </c>
      <c r="M1276" s="1">
        <v>6</v>
      </c>
      <c r="N1276" s="1" t="s">
        <v>7903</v>
      </c>
      <c r="O1276" s="1">
        <v>5.5809230000000003</v>
      </c>
      <c r="P1276" s="1">
        <v>9.06</v>
      </c>
      <c r="Q1276" s="3">
        <v>1.08</v>
      </c>
      <c r="R1276" s="1">
        <v>0.6623</v>
      </c>
      <c r="S1276" s="1">
        <v>55.198399999999999</v>
      </c>
      <c r="T1276" s="1">
        <v>2.738</v>
      </c>
    </row>
    <row r="1277" spans="1:20">
      <c r="A1277" s="1" t="s">
        <v>7904</v>
      </c>
      <c r="B1277" s="1" t="s">
        <v>7905</v>
      </c>
      <c r="C1277" s="1" t="s">
        <v>7906</v>
      </c>
      <c r="D1277" s="1" t="s">
        <v>7907</v>
      </c>
      <c r="E1277" s="1" t="s">
        <v>7908</v>
      </c>
      <c r="F1277" s="1" t="s">
        <v>104</v>
      </c>
      <c r="G1277" s="1" t="s">
        <v>105</v>
      </c>
      <c r="H1277" s="1" t="s">
        <v>27</v>
      </c>
      <c r="I1277" s="1">
        <v>856</v>
      </c>
      <c r="J1277" s="1" t="s">
        <v>22</v>
      </c>
      <c r="K1277" s="1" t="s">
        <v>22</v>
      </c>
      <c r="L1277" s="1">
        <v>2022</v>
      </c>
      <c r="M1277" s="1">
        <v>6</v>
      </c>
      <c r="N1277" s="1" t="s">
        <v>7909</v>
      </c>
      <c r="O1277" s="1">
        <v>10.954859000000001</v>
      </c>
      <c r="P1277" s="1">
        <v>6.39</v>
      </c>
      <c r="Q1277" s="3">
        <v>0.55000000000000004</v>
      </c>
      <c r="R1277" s="1">
        <v>0.93969999999999998</v>
      </c>
      <c r="S1277" s="1">
        <v>64.513999999999996</v>
      </c>
      <c r="T1277" s="1">
        <v>9.8000000000000007</v>
      </c>
    </row>
    <row r="1278" spans="1:20">
      <c r="A1278" s="1" t="s">
        <v>7910</v>
      </c>
      <c r="B1278" s="1" t="s">
        <v>7911</v>
      </c>
      <c r="C1278" s="1" t="s">
        <v>22</v>
      </c>
      <c r="D1278" s="1" t="s">
        <v>7912</v>
      </c>
      <c r="E1278" s="1" t="s">
        <v>7913</v>
      </c>
      <c r="F1278" s="1" t="s">
        <v>7914</v>
      </c>
      <c r="G1278" s="1" t="s">
        <v>89</v>
      </c>
      <c r="H1278" s="1" t="s">
        <v>27</v>
      </c>
      <c r="I1278" s="1">
        <v>20</v>
      </c>
      <c r="J1278" s="1">
        <v>8</v>
      </c>
      <c r="K1278" s="1" t="s">
        <v>7915</v>
      </c>
      <c r="L1278" s="1">
        <v>2019</v>
      </c>
      <c r="M1278" s="1">
        <v>6</v>
      </c>
      <c r="N1278" s="1" t="s">
        <v>7916</v>
      </c>
      <c r="O1278" s="1">
        <v>10.83</v>
      </c>
      <c r="P1278" s="1">
        <v>25.14</v>
      </c>
      <c r="Q1278" s="3">
        <v>0.55000000000000004</v>
      </c>
      <c r="R1278" s="1">
        <v>0.23860000000000001</v>
      </c>
      <c r="S1278" s="1">
        <v>24.7316</v>
      </c>
      <c r="T1278" s="1">
        <v>1.7969999999999999</v>
      </c>
    </row>
    <row r="1279" spans="1:20">
      <c r="A1279" s="1" t="s">
        <v>7917</v>
      </c>
      <c r="B1279" s="1" t="s">
        <v>7918</v>
      </c>
      <c r="C1279" s="1" t="s">
        <v>22</v>
      </c>
      <c r="D1279" s="1" t="s">
        <v>7919</v>
      </c>
      <c r="E1279" s="1" t="s">
        <v>7920</v>
      </c>
      <c r="F1279" s="1" t="s">
        <v>1529</v>
      </c>
      <c r="G1279" s="1" t="s">
        <v>1401</v>
      </c>
      <c r="H1279" s="1" t="s">
        <v>27</v>
      </c>
      <c r="I1279" s="1">
        <v>176</v>
      </c>
      <c r="J1279" s="1" t="s">
        <v>22</v>
      </c>
      <c r="K1279" s="1" t="s">
        <v>7921</v>
      </c>
      <c r="L1279" s="1">
        <v>2019</v>
      </c>
      <c r="M1279" s="1">
        <v>6</v>
      </c>
      <c r="N1279" s="1" t="s">
        <v>7922</v>
      </c>
      <c r="O1279" s="1">
        <v>20.723292000000001</v>
      </c>
      <c r="P1279" s="1">
        <v>17.95</v>
      </c>
      <c r="Q1279" s="3">
        <v>0.28999999999999998</v>
      </c>
      <c r="R1279" s="1">
        <v>0.33429999999999999</v>
      </c>
      <c r="S1279" s="1">
        <v>27.643899999999999</v>
      </c>
      <c r="T1279" s="1">
        <v>3.706</v>
      </c>
    </row>
    <row r="1280" spans="1:20">
      <c r="A1280" s="1" t="s">
        <v>7923</v>
      </c>
      <c r="B1280" s="1" t="s">
        <v>7924</v>
      </c>
      <c r="C1280" s="1" t="s">
        <v>22</v>
      </c>
      <c r="D1280" s="1" t="s">
        <v>7925</v>
      </c>
      <c r="E1280" s="1" t="s">
        <v>7926</v>
      </c>
      <c r="F1280" s="1" t="s">
        <v>4117</v>
      </c>
      <c r="G1280" s="1" t="s">
        <v>49</v>
      </c>
      <c r="H1280" s="1" t="s">
        <v>27</v>
      </c>
      <c r="I1280" s="1">
        <v>80</v>
      </c>
      <c r="J1280" s="1">
        <v>11</v>
      </c>
      <c r="K1280" s="1" t="s">
        <v>7927</v>
      </c>
      <c r="L1280" s="1">
        <v>2020</v>
      </c>
      <c r="M1280" s="1">
        <v>6</v>
      </c>
      <c r="N1280" s="1" t="s">
        <v>7928</v>
      </c>
      <c r="O1280" s="1">
        <v>10.078813</v>
      </c>
      <c r="P1280" s="1">
        <v>17.03</v>
      </c>
      <c r="Q1280" s="3">
        <v>0.6</v>
      </c>
      <c r="R1280" s="1">
        <v>0.35239999999999999</v>
      </c>
      <c r="S1280" s="1">
        <v>41.8245</v>
      </c>
      <c r="T1280" s="1">
        <v>2.7570000000000001</v>
      </c>
    </row>
    <row r="1281" spans="1:20">
      <c r="A1281" s="1" t="s">
        <v>7929</v>
      </c>
      <c r="B1281" s="1" t="s">
        <v>7930</v>
      </c>
      <c r="C1281" s="1" t="s">
        <v>22</v>
      </c>
      <c r="D1281" s="1" t="s">
        <v>7931</v>
      </c>
      <c r="E1281" s="1" t="s">
        <v>7932</v>
      </c>
      <c r="F1281" s="1" t="s">
        <v>3184</v>
      </c>
      <c r="G1281" s="1" t="s">
        <v>35</v>
      </c>
      <c r="H1281" s="1" t="s">
        <v>27</v>
      </c>
      <c r="I1281" s="1">
        <v>159</v>
      </c>
      <c r="J1281" s="1" t="s">
        <v>22</v>
      </c>
      <c r="K1281" s="1" t="s">
        <v>22</v>
      </c>
      <c r="L1281" s="1">
        <v>2021</v>
      </c>
      <c r="M1281" s="1">
        <v>6</v>
      </c>
      <c r="N1281" s="1" t="s">
        <v>7933</v>
      </c>
      <c r="O1281" s="1">
        <v>10.104711999999999</v>
      </c>
      <c r="P1281" s="1">
        <v>11.69</v>
      </c>
      <c r="Q1281" s="3">
        <v>0.59</v>
      </c>
      <c r="R1281" s="1">
        <v>0.5131</v>
      </c>
      <c r="S1281" s="1">
        <v>42.753700000000002</v>
      </c>
      <c r="T1281" s="1">
        <v>3.51</v>
      </c>
    </row>
    <row r="1282" spans="1:20">
      <c r="A1282" s="1" t="s">
        <v>7934</v>
      </c>
      <c r="B1282" s="1" t="s">
        <v>7935</v>
      </c>
      <c r="C1282" s="1" t="s">
        <v>7936</v>
      </c>
      <c r="D1282" s="1" t="s">
        <v>7937</v>
      </c>
      <c r="E1282" s="1" t="s">
        <v>7938</v>
      </c>
      <c r="F1282" s="1" t="s">
        <v>3336</v>
      </c>
      <c r="G1282" s="1" t="s">
        <v>3337</v>
      </c>
      <c r="H1282" s="1" t="s">
        <v>27</v>
      </c>
      <c r="I1282" s="1">
        <v>13</v>
      </c>
      <c r="J1282" s="1" t="s">
        <v>22</v>
      </c>
      <c r="K1282" s="1" t="s">
        <v>22</v>
      </c>
      <c r="L1282" s="1">
        <v>2022</v>
      </c>
      <c r="M1282" s="1">
        <v>6</v>
      </c>
      <c r="N1282" s="1" t="s">
        <v>7939</v>
      </c>
      <c r="O1282" s="1">
        <v>2.7670919999999999</v>
      </c>
      <c r="P1282" s="1">
        <v>3.57</v>
      </c>
      <c r="Q1282" s="3">
        <v>2.17</v>
      </c>
      <c r="R1282" s="1">
        <v>1.6819</v>
      </c>
      <c r="S1282" s="1">
        <v>81.248000000000005</v>
      </c>
      <c r="T1282" s="1">
        <v>3.8</v>
      </c>
    </row>
    <row r="1283" spans="1:20">
      <c r="A1283" s="1" t="s">
        <v>7940</v>
      </c>
      <c r="B1283" s="1" t="s">
        <v>7941</v>
      </c>
      <c r="C1283" s="1" t="s">
        <v>22</v>
      </c>
      <c r="D1283" s="1" t="s">
        <v>7942</v>
      </c>
      <c r="E1283" s="1" t="s">
        <v>7943</v>
      </c>
      <c r="F1283" s="1" t="s">
        <v>5142</v>
      </c>
      <c r="G1283" s="1" t="s">
        <v>305</v>
      </c>
      <c r="H1283" s="1" t="s">
        <v>27</v>
      </c>
      <c r="I1283" s="1">
        <v>131</v>
      </c>
      <c r="J1283" s="1" t="s">
        <v>22</v>
      </c>
      <c r="K1283" s="1" t="s">
        <v>22</v>
      </c>
      <c r="L1283" s="1">
        <v>2022</v>
      </c>
      <c r="M1283" s="1">
        <v>6</v>
      </c>
      <c r="N1283" s="1" t="s">
        <v>7944</v>
      </c>
      <c r="O1283" s="1">
        <v>5.2410259999999997</v>
      </c>
      <c r="P1283" s="1">
        <v>5.25</v>
      </c>
      <c r="Q1283" s="3">
        <v>1.1399999999999999</v>
      </c>
      <c r="R1283" s="1">
        <v>1.1419999999999999</v>
      </c>
      <c r="S1283" s="1">
        <v>72.041600000000003</v>
      </c>
      <c r="T1283" s="1">
        <v>3.5</v>
      </c>
    </row>
    <row r="1284" spans="1:20">
      <c r="A1284" s="1" t="s">
        <v>7945</v>
      </c>
      <c r="B1284" s="1" t="s">
        <v>7946</v>
      </c>
      <c r="C1284" s="1" t="s">
        <v>22</v>
      </c>
      <c r="D1284" s="1" t="s">
        <v>7947</v>
      </c>
      <c r="E1284" s="1" t="s">
        <v>7948</v>
      </c>
      <c r="F1284" s="1" t="s">
        <v>7949</v>
      </c>
      <c r="G1284" s="1" t="s">
        <v>541</v>
      </c>
      <c r="H1284" s="1" t="s">
        <v>27</v>
      </c>
      <c r="I1284" s="1">
        <v>65</v>
      </c>
      <c r="J1284" s="1" t="s">
        <v>22</v>
      </c>
      <c r="K1284" s="1" t="s">
        <v>22</v>
      </c>
      <c r="L1284" s="1">
        <v>2022</v>
      </c>
      <c r="M1284" s="1">
        <v>6</v>
      </c>
      <c r="N1284" s="1" t="s">
        <v>7950</v>
      </c>
      <c r="O1284" s="1">
        <v>3.0370370000000002</v>
      </c>
      <c r="P1284" s="1">
        <v>5.43</v>
      </c>
      <c r="Q1284" s="3">
        <v>1.98</v>
      </c>
      <c r="R1284" s="1">
        <v>1.1041000000000001</v>
      </c>
      <c r="S1284" s="1">
        <v>73.322400000000002</v>
      </c>
      <c r="T1284" s="1">
        <v>4.2</v>
      </c>
    </row>
    <row r="1285" spans="1:20">
      <c r="A1285" s="1" t="s">
        <v>7951</v>
      </c>
      <c r="B1285" s="1" t="s">
        <v>7952</v>
      </c>
      <c r="C1285" s="1" t="s">
        <v>22</v>
      </c>
      <c r="D1285" s="1" t="s">
        <v>7953</v>
      </c>
      <c r="E1285" s="1" t="s">
        <v>7954</v>
      </c>
      <c r="F1285" s="1" t="s">
        <v>3466</v>
      </c>
      <c r="G1285" s="1" t="s">
        <v>35</v>
      </c>
      <c r="H1285" s="1" t="s">
        <v>27</v>
      </c>
      <c r="I1285" s="1">
        <v>149</v>
      </c>
      <c r="J1285" s="1">
        <v>12</v>
      </c>
      <c r="K1285" s="1" t="s">
        <v>7955</v>
      </c>
      <c r="L1285" s="1">
        <v>2019</v>
      </c>
      <c r="M1285" s="1">
        <v>6</v>
      </c>
      <c r="N1285" s="1" t="s">
        <v>7956</v>
      </c>
      <c r="O1285" s="1">
        <v>12.918113999999999</v>
      </c>
      <c r="P1285" s="1">
        <v>19.63</v>
      </c>
      <c r="Q1285" s="3">
        <v>0.46</v>
      </c>
      <c r="R1285" s="1">
        <v>0.30570000000000003</v>
      </c>
      <c r="S1285" s="1">
        <v>26.6919</v>
      </c>
      <c r="T1285" s="1">
        <v>2.4820000000000002</v>
      </c>
    </row>
    <row r="1286" spans="1:20">
      <c r="A1286" s="1" t="s">
        <v>7957</v>
      </c>
      <c r="B1286" s="1" t="s">
        <v>7958</v>
      </c>
      <c r="C1286" s="1" t="s">
        <v>7959</v>
      </c>
      <c r="D1286" s="1" t="s">
        <v>7960</v>
      </c>
      <c r="E1286" s="1" t="s">
        <v>7961</v>
      </c>
      <c r="F1286" s="1" t="s">
        <v>4854</v>
      </c>
      <c r="G1286" s="1" t="s">
        <v>35</v>
      </c>
      <c r="H1286" s="1" t="s">
        <v>27</v>
      </c>
      <c r="I1286" s="1">
        <v>413</v>
      </c>
      <c r="J1286" s="1">
        <v>23</v>
      </c>
      <c r="K1286" s="1" t="s">
        <v>7962</v>
      </c>
      <c r="L1286" s="1">
        <v>2021</v>
      </c>
      <c r="M1286" s="1">
        <v>6</v>
      </c>
      <c r="N1286" s="1" t="s">
        <v>7963</v>
      </c>
      <c r="O1286" s="1">
        <v>8.9589490000000005</v>
      </c>
      <c r="P1286" s="1">
        <v>11.69</v>
      </c>
      <c r="Q1286" s="3">
        <v>0.67</v>
      </c>
      <c r="R1286" s="1">
        <v>0.5131</v>
      </c>
      <c r="S1286" s="1">
        <v>42.753700000000002</v>
      </c>
      <c r="T1286" s="1">
        <v>4.4779999999999998</v>
      </c>
    </row>
    <row r="1287" spans="1:20">
      <c r="A1287" s="1" t="s">
        <v>7964</v>
      </c>
      <c r="B1287" s="1" t="s">
        <v>7965</v>
      </c>
      <c r="C1287" s="1" t="s">
        <v>22</v>
      </c>
      <c r="D1287" s="1" t="s">
        <v>7966</v>
      </c>
      <c r="E1287" s="1" t="s">
        <v>7967</v>
      </c>
      <c r="F1287" s="1" t="s">
        <v>1002</v>
      </c>
      <c r="G1287" s="1" t="s">
        <v>105</v>
      </c>
      <c r="H1287" s="1" t="s">
        <v>27</v>
      </c>
      <c r="I1287" s="1">
        <v>15</v>
      </c>
      <c r="J1287" s="1">
        <v>7</v>
      </c>
      <c r="K1287" s="1" t="s">
        <v>22</v>
      </c>
      <c r="L1287" s="1">
        <v>2023</v>
      </c>
      <c r="M1287" s="1">
        <v>6</v>
      </c>
      <c r="N1287" s="1" t="s">
        <v>7968</v>
      </c>
      <c r="O1287" s="1">
        <v>1.5962099999999999</v>
      </c>
      <c r="P1287" s="1">
        <v>2.33</v>
      </c>
      <c r="Q1287" s="3">
        <v>3.76</v>
      </c>
      <c r="R1287" s="1">
        <v>2.5731999999999999</v>
      </c>
      <c r="S1287" s="1">
        <v>89.505799999999994</v>
      </c>
      <c r="T1287" s="1">
        <v>3.3</v>
      </c>
    </row>
    <row r="1288" spans="1:20">
      <c r="A1288" s="1" t="s">
        <v>7969</v>
      </c>
      <c r="B1288" s="1" t="s">
        <v>7970</v>
      </c>
      <c r="C1288" s="1" t="s">
        <v>7971</v>
      </c>
      <c r="D1288" s="1" t="s">
        <v>7972</v>
      </c>
      <c r="E1288" s="1" t="s">
        <v>7973</v>
      </c>
      <c r="F1288" s="1" t="s">
        <v>104</v>
      </c>
      <c r="G1288" s="1" t="s">
        <v>105</v>
      </c>
      <c r="H1288" s="1" t="s">
        <v>27</v>
      </c>
      <c r="I1288" s="1">
        <v>866</v>
      </c>
      <c r="J1288" s="1" t="s">
        <v>22</v>
      </c>
      <c r="K1288" s="1" t="s">
        <v>22</v>
      </c>
      <c r="L1288" s="1">
        <v>2023</v>
      </c>
      <c r="M1288" s="1">
        <v>6</v>
      </c>
      <c r="N1288" s="1" t="s">
        <v>7974</v>
      </c>
      <c r="O1288" s="1">
        <v>3.387642</v>
      </c>
      <c r="P1288" s="1">
        <v>2.33</v>
      </c>
      <c r="Q1288" s="3">
        <v>1.77</v>
      </c>
      <c r="R1288" s="1">
        <v>2.5731999999999999</v>
      </c>
      <c r="S1288" s="1">
        <v>89.505799999999994</v>
      </c>
      <c r="T1288" s="1">
        <v>8.1999999999999993</v>
      </c>
    </row>
    <row r="1289" spans="1:20">
      <c r="A1289" s="1" t="s">
        <v>7975</v>
      </c>
      <c r="B1289" s="1" t="s">
        <v>7976</v>
      </c>
      <c r="C1289" s="1" t="s">
        <v>7977</v>
      </c>
      <c r="D1289" s="1" t="s">
        <v>7978</v>
      </c>
      <c r="E1289" s="1" t="s">
        <v>7979</v>
      </c>
      <c r="F1289" s="1" t="s">
        <v>624</v>
      </c>
      <c r="G1289" s="1" t="s">
        <v>105</v>
      </c>
      <c r="H1289" s="1" t="s">
        <v>27</v>
      </c>
      <c r="I1289" s="1">
        <v>138</v>
      </c>
      <c r="J1289" s="1" t="s">
        <v>22</v>
      </c>
      <c r="K1289" s="1" t="s">
        <v>7980</v>
      </c>
      <c r="L1289" s="1">
        <v>2023</v>
      </c>
      <c r="M1289" s="1">
        <v>6</v>
      </c>
      <c r="N1289" s="1" t="s">
        <v>7981</v>
      </c>
      <c r="O1289" s="1">
        <v>3.4722219999999999</v>
      </c>
      <c r="P1289" s="1">
        <v>2.33</v>
      </c>
      <c r="Q1289" s="3">
        <v>1.73</v>
      </c>
      <c r="R1289" s="1">
        <v>2.5731999999999999</v>
      </c>
      <c r="S1289" s="1">
        <v>89.505799999999994</v>
      </c>
      <c r="T1289" s="1">
        <v>5.9</v>
      </c>
    </row>
    <row r="1290" spans="1:20">
      <c r="A1290" s="1" t="s">
        <v>7982</v>
      </c>
      <c r="B1290" s="1" t="s">
        <v>7983</v>
      </c>
      <c r="C1290" s="1" t="s">
        <v>22</v>
      </c>
      <c r="D1290" s="1" t="s">
        <v>7984</v>
      </c>
      <c r="E1290" s="1" t="s">
        <v>7985</v>
      </c>
      <c r="F1290" s="1" t="s">
        <v>1543</v>
      </c>
      <c r="G1290" s="1" t="s">
        <v>35</v>
      </c>
      <c r="H1290" s="1" t="s">
        <v>27</v>
      </c>
      <c r="I1290" s="1">
        <v>10</v>
      </c>
      <c r="J1290" s="1">
        <v>10</v>
      </c>
      <c r="K1290" s="1" t="s">
        <v>7986</v>
      </c>
      <c r="L1290" s="1">
        <v>2020</v>
      </c>
      <c r="M1290" s="1">
        <v>6</v>
      </c>
      <c r="N1290" s="1" t="s">
        <v>7987</v>
      </c>
      <c r="O1290" s="1">
        <v>16.871286999999999</v>
      </c>
      <c r="P1290" s="1">
        <v>16.14</v>
      </c>
      <c r="Q1290" s="3">
        <v>0.36</v>
      </c>
      <c r="R1290" s="1">
        <v>0.37169999999999997</v>
      </c>
      <c r="S1290" s="1">
        <v>32.117800000000003</v>
      </c>
      <c r="T1290" s="1">
        <v>6.1189999999999998</v>
      </c>
    </row>
    <row r="1291" spans="1:20">
      <c r="A1291" s="1" t="s">
        <v>7988</v>
      </c>
      <c r="B1291" s="1" t="s">
        <v>7989</v>
      </c>
      <c r="C1291" s="1" t="s">
        <v>7990</v>
      </c>
      <c r="D1291" s="1" t="s">
        <v>7991</v>
      </c>
      <c r="E1291" s="1" t="s">
        <v>7992</v>
      </c>
      <c r="F1291" s="1" t="s">
        <v>7993</v>
      </c>
      <c r="G1291" s="1" t="s">
        <v>7889</v>
      </c>
      <c r="H1291" s="1" t="s">
        <v>27</v>
      </c>
      <c r="I1291" s="1">
        <v>13</v>
      </c>
      <c r="J1291" s="1" t="s">
        <v>22</v>
      </c>
      <c r="K1291" s="1" t="s">
        <v>22</v>
      </c>
      <c r="L1291" s="1">
        <v>2022</v>
      </c>
      <c r="M1291" s="1">
        <v>6</v>
      </c>
      <c r="N1291" s="1" t="s">
        <v>7994</v>
      </c>
      <c r="O1291" s="1">
        <v>4.8178289999999997</v>
      </c>
      <c r="P1291" s="1">
        <v>5.41</v>
      </c>
      <c r="Q1291" s="3">
        <v>1.25</v>
      </c>
      <c r="R1291" s="1">
        <v>1.1096999999999999</v>
      </c>
      <c r="S1291" s="1">
        <v>68.995400000000004</v>
      </c>
      <c r="T1291" s="1">
        <v>5.2</v>
      </c>
    </row>
    <row r="1292" spans="1:20">
      <c r="A1292" s="1" t="s">
        <v>7995</v>
      </c>
      <c r="B1292" s="1" t="s">
        <v>7996</v>
      </c>
      <c r="C1292" s="1" t="s">
        <v>22</v>
      </c>
      <c r="D1292" s="1" t="s">
        <v>7997</v>
      </c>
      <c r="E1292" s="1" t="s">
        <v>7998</v>
      </c>
      <c r="F1292" s="1" t="s">
        <v>1970</v>
      </c>
      <c r="G1292" s="1" t="s">
        <v>49</v>
      </c>
      <c r="H1292" s="1" t="s">
        <v>27</v>
      </c>
      <c r="I1292" s="1">
        <v>20</v>
      </c>
      <c r="J1292" s="1">
        <v>5</v>
      </c>
      <c r="K1292" s="1" t="s">
        <v>7999</v>
      </c>
      <c r="L1292" s="1">
        <v>2015</v>
      </c>
      <c r="M1292" s="1">
        <v>6</v>
      </c>
      <c r="N1292" s="1" t="s">
        <v>8000</v>
      </c>
      <c r="O1292" s="1">
        <v>15.931507</v>
      </c>
      <c r="P1292" s="1">
        <v>24.54</v>
      </c>
      <c r="Q1292" s="3">
        <v>0.38</v>
      </c>
      <c r="R1292" s="1">
        <v>0.2445</v>
      </c>
      <c r="S1292" s="1">
        <v>35.654400000000003</v>
      </c>
      <c r="T1292" s="1">
        <v>1.538</v>
      </c>
    </row>
    <row r="1293" spans="1:20">
      <c r="A1293" s="1" t="s">
        <v>8001</v>
      </c>
      <c r="B1293" s="1" t="s">
        <v>8002</v>
      </c>
      <c r="C1293" s="1" t="s">
        <v>22</v>
      </c>
      <c r="D1293" s="1" t="s">
        <v>8003</v>
      </c>
      <c r="E1293" s="1" t="s">
        <v>8004</v>
      </c>
      <c r="F1293" s="1" t="s">
        <v>8005</v>
      </c>
      <c r="G1293" s="1" t="s">
        <v>26</v>
      </c>
      <c r="H1293" s="1" t="s">
        <v>27</v>
      </c>
      <c r="I1293" s="1">
        <v>40</v>
      </c>
      <c r="J1293" s="1">
        <v>2</v>
      </c>
      <c r="K1293" s="1" t="s">
        <v>8006</v>
      </c>
      <c r="L1293" s="1">
        <v>2019</v>
      </c>
      <c r="M1293" s="1">
        <v>6</v>
      </c>
      <c r="N1293" s="1" t="s">
        <v>8007</v>
      </c>
      <c r="O1293" s="1">
        <v>7.511628</v>
      </c>
      <c r="P1293" s="1">
        <v>18.559999999999999</v>
      </c>
      <c r="Q1293" s="3">
        <v>0.8</v>
      </c>
      <c r="R1293" s="1">
        <v>0.32329999999999998</v>
      </c>
      <c r="S1293" s="1">
        <v>31.7742</v>
      </c>
      <c r="T1293" s="1">
        <v>1.5820000000000001</v>
      </c>
    </row>
    <row r="1294" spans="1:20">
      <c r="A1294" s="1" t="s">
        <v>8008</v>
      </c>
      <c r="B1294" s="1" t="s">
        <v>8009</v>
      </c>
      <c r="C1294" s="1" t="s">
        <v>8010</v>
      </c>
      <c r="D1294" s="1" t="s">
        <v>8011</v>
      </c>
      <c r="E1294" s="1" t="s">
        <v>8012</v>
      </c>
      <c r="F1294" s="1" t="s">
        <v>8013</v>
      </c>
      <c r="G1294" s="1" t="s">
        <v>678</v>
      </c>
      <c r="H1294" s="1" t="s">
        <v>27</v>
      </c>
      <c r="I1294" s="1">
        <v>248</v>
      </c>
      <c r="J1294" s="1" t="s">
        <v>22</v>
      </c>
      <c r="K1294" s="1" t="s">
        <v>22</v>
      </c>
      <c r="L1294" s="1">
        <v>2023</v>
      </c>
      <c r="M1294" s="1">
        <v>6</v>
      </c>
      <c r="N1294" s="1" t="s">
        <v>8014</v>
      </c>
      <c r="O1294" s="1">
        <v>1.941441</v>
      </c>
      <c r="P1294" s="1">
        <v>2.15</v>
      </c>
      <c r="Q1294" s="3">
        <v>3.09</v>
      </c>
      <c r="R1294" s="1">
        <v>2.7847</v>
      </c>
      <c r="S1294" s="1">
        <v>90.628799999999998</v>
      </c>
      <c r="T1294" s="1">
        <v>3.8</v>
      </c>
    </row>
    <row r="1295" spans="1:20">
      <c r="A1295" s="1" t="s">
        <v>8015</v>
      </c>
      <c r="B1295" s="1" t="str">
        <f>"10.1155/2020/8838468"</f>
        <v>10.1155/2020/8838468</v>
      </c>
      <c r="C1295" s="1" t="s">
        <v>22</v>
      </c>
      <c r="D1295" s="1" t="s">
        <v>8016</v>
      </c>
      <c r="E1295" s="1" t="s">
        <v>8017</v>
      </c>
      <c r="F1295" s="1" t="s">
        <v>8018</v>
      </c>
      <c r="G1295" s="1" t="s">
        <v>2669</v>
      </c>
      <c r="H1295" s="1" t="s">
        <v>27</v>
      </c>
      <c r="I1295" s="1">
        <v>2020</v>
      </c>
      <c r="J1295" s="1" t="s">
        <v>22</v>
      </c>
      <c r="K1295" s="1" t="s">
        <v>22</v>
      </c>
      <c r="L1295" s="1">
        <v>2020</v>
      </c>
      <c r="M1295" s="1">
        <v>6</v>
      </c>
      <c r="N1295" s="1" t="s">
        <v>8019</v>
      </c>
      <c r="O1295" s="1">
        <v>6.2739130000000003</v>
      </c>
      <c r="P1295" s="1">
        <v>5.44</v>
      </c>
      <c r="Q1295" s="3">
        <v>0.96</v>
      </c>
      <c r="R1295" s="1">
        <v>1.1028</v>
      </c>
      <c r="S1295" s="1">
        <v>72.251999999999995</v>
      </c>
      <c r="T1295" s="1">
        <v>2.8330000000000002</v>
      </c>
    </row>
    <row r="1296" spans="1:20">
      <c r="A1296" s="1" t="s">
        <v>8020</v>
      </c>
      <c r="B1296" s="1" t="s">
        <v>8021</v>
      </c>
      <c r="C1296" s="1" t="s">
        <v>22</v>
      </c>
      <c r="D1296" s="1" t="s">
        <v>8022</v>
      </c>
      <c r="E1296" s="1" t="s">
        <v>8023</v>
      </c>
      <c r="F1296" s="1" t="s">
        <v>5316</v>
      </c>
      <c r="G1296" s="1" t="s">
        <v>2669</v>
      </c>
      <c r="H1296" s="1" t="s">
        <v>27</v>
      </c>
      <c r="I1296" s="1" t="s">
        <v>22</v>
      </c>
      <c r="J1296" s="1" t="s">
        <v>22</v>
      </c>
      <c r="K1296" s="1" t="s">
        <v>22</v>
      </c>
      <c r="L1296" s="1">
        <v>2016</v>
      </c>
      <c r="M1296" s="1">
        <v>6</v>
      </c>
      <c r="N1296" s="1" t="s">
        <v>8024</v>
      </c>
      <c r="O1296" s="1">
        <v>5.8080499999999997</v>
      </c>
      <c r="P1296" s="1">
        <v>9.01</v>
      </c>
      <c r="Q1296" s="3">
        <v>1.03</v>
      </c>
      <c r="R1296" s="1">
        <v>0.66610000000000003</v>
      </c>
      <c r="S1296" s="1">
        <v>58.023600000000002</v>
      </c>
      <c r="T1296" s="1">
        <v>0.79100000000000004</v>
      </c>
    </row>
    <row r="1297" spans="1:20">
      <c r="A1297" s="1" t="s">
        <v>8025</v>
      </c>
      <c r="B1297" s="1" t="s">
        <v>8026</v>
      </c>
      <c r="C1297" s="1" t="s">
        <v>8027</v>
      </c>
      <c r="D1297" s="1" t="s">
        <v>8028</v>
      </c>
      <c r="E1297" s="1" t="s">
        <v>8029</v>
      </c>
      <c r="F1297" s="1" t="s">
        <v>8030</v>
      </c>
      <c r="G1297" s="1" t="s">
        <v>35</v>
      </c>
      <c r="H1297" s="1" t="s">
        <v>27</v>
      </c>
      <c r="I1297" s="1">
        <v>25</v>
      </c>
      <c r="J1297" s="1">
        <v>71</v>
      </c>
      <c r="K1297" s="1" t="s">
        <v>8031</v>
      </c>
      <c r="L1297" s="1">
        <v>2019</v>
      </c>
      <c r="M1297" s="1">
        <v>6</v>
      </c>
      <c r="N1297" s="1" t="s">
        <v>8032</v>
      </c>
      <c r="O1297" s="1">
        <v>17.602537999999999</v>
      </c>
      <c r="P1297" s="1">
        <v>19.63</v>
      </c>
      <c r="Q1297" s="3">
        <v>0.34</v>
      </c>
      <c r="R1297" s="1">
        <v>0.30570000000000003</v>
      </c>
      <c r="S1297" s="1">
        <v>26.6919</v>
      </c>
      <c r="T1297" s="1">
        <v>4.8570000000000002</v>
      </c>
    </row>
    <row r="1298" spans="1:20">
      <c r="A1298" s="1" t="s">
        <v>8033</v>
      </c>
      <c r="B1298" s="1" t="s">
        <v>8034</v>
      </c>
      <c r="C1298" s="1" t="s">
        <v>22</v>
      </c>
      <c r="D1298" s="1" t="s">
        <v>8035</v>
      </c>
      <c r="E1298" s="1" t="s">
        <v>8036</v>
      </c>
      <c r="F1298" s="1" t="s">
        <v>25</v>
      </c>
      <c r="G1298" s="1" t="s">
        <v>26</v>
      </c>
      <c r="H1298" s="1" t="s">
        <v>27</v>
      </c>
      <c r="I1298" s="1">
        <v>3</v>
      </c>
      <c r="J1298" s="1" t="s">
        <v>22</v>
      </c>
      <c r="K1298" s="1" t="s">
        <v>8037</v>
      </c>
      <c r="L1298" s="1">
        <v>2015</v>
      </c>
      <c r="M1298" s="1">
        <v>6</v>
      </c>
      <c r="N1298" s="1" t="s">
        <v>8038</v>
      </c>
      <c r="O1298" s="1">
        <v>54.160338000000003</v>
      </c>
      <c r="P1298" s="1">
        <v>24.6</v>
      </c>
      <c r="Q1298" s="3">
        <v>0.11</v>
      </c>
      <c r="R1298" s="1">
        <v>0.24390000000000001</v>
      </c>
      <c r="S1298" s="1">
        <v>29.1645</v>
      </c>
      <c r="T1298" s="1">
        <v>1.27</v>
      </c>
    </row>
    <row r="1299" spans="1:20">
      <c r="A1299" s="1" t="s">
        <v>8039</v>
      </c>
      <c r="B1299" s="1" t="s">
        <v>8040</v>
      </c>
      <c r="C1299" s="1" t="s">
        <v>22</v>
      </c>
      <c r="D1299" s="1" t="s">
        <v>8041</v>
      </c>
      <c r="E1299" s="1" t="s">
        <v>8042</v>
      </c>
      <c r="F1299" s="1" t="s">
        <v>8043</v>
      </c>
      <c r="G1299" s="1" t="s">
        <v>26</v>
      </c>
      <c r="H1299" s="1" t="s">
        <v>27</v>
      </c>
      <c r="I1299" s="1">
        <v>53</v>
      </c>
      <c r="J1299" s="1">
        <v>19</v>
      </c>
      <c r="K1299" s="1" t="s">
        <v>8044</v>
      </c>
      <c r="L1299" s="1">
        <v>2023</v>
      </c>
      <c r="M1299" s="1">
        <v>6</v>
      </c>
      <c r="N1299" s="1" t="s">
        <v>8045</v>
      </c>
      <c r="O1299" s="1">
        <v>0.97073200000000004</v>
      </c>
      <c r="P1299" s="1">
        <v>2.4700000000000002</v>
      </c>
      <c r="Q1299" s="3">
        <v>6.18</v>
      </c>
      <c r="R1299" s="1">
        <v>2.4245999999999999</v>
      </c>
      <c r="S1299" s="1">
        <v>88.455299999999994</v>
      </c>
      <c r="T1299" s="1">
        <v>3.4</v>
      </c>
    </row>
    <row r="1300" spans="1:20">
      <c r="A1300" s="1" t="s">
        <v>8046</v>
      </c>
      <c r="B1300" s="1" t="s">
        <v>8047</v>
      </c>
      <c r="C1300" s="1" t="s">
        <v>22</v>
      </c>
      <c r="D1300" s="1" t="s">
        <v>8048</v>
      </c>
      <c r="E1300" s="1" t="s">
        <v>8049</v>
      </c>
      <c r="F1300" s="1" t="s">
        <v>1909</v>
      </c>
      <c r="G1300" s="1" t="s">
        <v>35</v>
      </c>
      <c r="H1300" s="1" t="s">
        <v>27</v>
      </c>
      <c r="I1300" s="1">
        <v>1282</v>
      </c>
      <c r="J1300" s="1" t="s">
        <v>22</v>
      </c>
      <c r="K1300" s="1" t="s">
        <v>22</v>
      </c>
      <c r="L1300" s="1">
        <v>2023</v>
      </c>
      <c r="M1300" s="1">
        <v>6</v>
      </c>
      <c r="N1300" s="1" t="s">
        <v>8050</v>
      </c>
      <c r="O1300" s="1">
        <v>2.9666969999999999</v>
      </c>
      <c r="P1300" s="1">
        <v>2.61</v>
      </c>
      <c r="Q1300" s="3">
        <v>2.02</v>
      </c>
      <c r="R1300" s="1">
        <v>2.2955000000000001</v>
      </c>
      <c r="S1300" s="1">
        <v>87.951300000000003</v>
      </c>
      <c r="T1300" s="1">
        <v>4</v>
      </c>
    </row>
    <row r="1301" spans="1:20">
      <c r="A1301" s="1" t="s">
        <v>8051</v>
      </c>
      <c r="B1301" s="1" t="s">
        <v>8052</v>
      </c>
      <c r="C1301" s="1" t="s">
        <v>8053</v>
      </c>
      <c r="D1301" s="1" t="s">
        <v>8054</v>
      </c>
      <c r="E1301" s="1" t="s">
        <v>8055</v>
      </c>
      <c r="F1301" s="1" t="s">
        <v>2109</v>
      </c>
      <c r="G1301" s="1" t="s">
        <v>35</v>
      </c>
      <c r="H1301" s="1" t="s">
        <v>27</v>
      </c>
      <c r="I1301" s="1">
        <v>294</v>
      </c>
      <c r="J1301" s="1" t="s">
        <v>22</v>
      </c>
      <c r="K1301" s="1" t="s">
        <v>22</v>
      </c>
      <c r="L1301" s="1">
        <v>2023</v>
      </c>
      <c r="M1301" s="1">
        <v>6</v>
      </c>
      <c r="N1301" s="1" t="s">
        <v>8056</v>
      </c>
      <c r="O1301" s="1">
        <v>2.5424380000000002</v>
      </c>
      <c r="P1301" s="1">
        <v>2.61</v>
      </c>
      <c r="Q1301" s="3">
        <v>2.36</v>
      </c>
      <c r="R1301" s="1">
        <v>2.2955000000000001</v>
      </c>
      <c r="S1301" s="1">
        <v>87.951300000000003</v>
      </c>
      <c r="T1301" s="1">
        <v>4.3</v>
      </c>
    </row>
    <row r="1302" spans="1:20">
      <c r="A1302" s="1" t="s">
        <v>8057</v>
      </c>
      <c r="B1302" s="1" t="s">
        <v>8058</v>
      </c>
      <c r="C1302" s="1" t="s">
        <v>22</v>
      </c>
      <c r="D1302" s="1" t="s">
        <v>8059</v>
      </c>
      <c r="E1302" s="1" t="s">
        <v>8060</v>
      </c>
      <c r="F1302" s="1" t="s">
        <v>2159</v>
      </c>
      <c r="G1302" s="1" t="s">
        <v>26</v>
      </c>
      <c r="H1302" s="1" t="s">
        <v>27</v>
      </c>
      <c r="I1302" s="1">
        <v>22</v>
      </c>
      <c r="J1302" s="1" t="s">
        <v>22</v>
      </c>
      <c r="K1302" s="1" t="s">
        <v>8061</v>
      </c>
      <c r="L1302" s="1">
        <v>2015</v>
      </c>
      <c r="M1302" s="1">
        <v>6</v>
      </c>
      <c r="N1302" s="1" t="s">
        <v>8062</v>
      </c>
      <c r="O1302" s="1">
        <v>33.456401</v>
      </c>
      <c r="P1302" s="1">
        <v>24.6</v>
      </c>
      <c r="Q1302" s="3">
        <v>0.18</v>
      </c>
      <c r="R1302" s="1">
        <v>0.24390000000000001</v>
      </c>
      <c r="S1302" s="1">
        <v>29.1645</v>
      </c>
      <c r="T1302" s="1">
        <v>2.0449999999999999</v>
      </c>
    </row>
    <row r="1303" spans="1:20">
      <c r="A1303" s="1" t="s">
        <v>8063</v>
      </c>
      <c r="B1303" s="1" t="s">
        <v>8064</v>
      </c>
      <c r="C1303" s="1" t="s">
        <v>22</v>
      </c>
      <c r="D1303" s="1" t="s">
        <v>8065</v>
      </c>
      <c r="E1303" s="1" t="s">
        <v>8066</v>
      </c>
      <c r="F1303" s="1" t="s">
        <v>5377</v>
      </c>
      <c r="G1303" s="1" t="s">
        <v>26</v>
      </c>
      <c r="H1303" s="1" t="s">
        <v>27</v>
      </c>
      <c r="I1303" s="1">
        <v>32</v>
      </c>
      <c r="J1303" s="1">
        <v>10</v>
      </c>
      <c r="K1303" s="1" t="s">
        <v>8067</v>
      </c>
      <c r="L1303" s="1">
        <v>2019</v>
      </c>
      <c r="M1303" s="1">
        <v>6</v>
      </c>
      <c r="N1303" s="1" t="s">
        <v>8068</v>
      </c>
      <c r="O1303" s="1">
        <v>21.709599000000001</v>
      </c>
      <c r="P1303" s="1">
        <v>18.559999999999999</v>
      </c>
      <c r="Q1303" s="3">
        <v>0.28000000000000003</v>
      </c>
      <c r="R1303" s="1">
        <v>0.32329999999999998</v>
      </c>
      <c r="S1303" s="1">
        <v>31.7742</v>
      </c>
      <c r="T1303" s="1">
        <v>4.774</v>
      </c>
    </row>
    <row r="1304" spans="1:20">
      <c r="A1304" s="1" t="s">
        <v>8069</v>
      </c>
      <c r="B1304" s="1" t="s">
        <v>8070</v>
      </c>
      <c r="C1304" s="1" t="s">
        <v>22</v>
      </c>
      <c r="D1304" s="1" t="s">
        <v>8071</v>
      </c>
      <c r="E1304" s="1" t="s">
        <v>8072</v>
      </c>
      <c r="F1304" s="1" t="s">
        <v>8073</v>
      </c>
      <c r="G1304" s="1" t="s">
        <v>305</v>
      </c>
      <c r="H1304" s="1" t="s">
        <v>27</v>
      </c>
      <c r="I1304" s="1">
        <v>26</v>
      </c>
      <c r="J1304" s="1">
        <v>2</v>
      </c>
      <c r="K1304" s="1" t="s">
        <v>7264</v>
      </c>
      <c r="L1304" s="1">
        <v>2020</v>
      </c>
      <c r="M1304" s="1">
        <v>6</v>
      </c>
      <c r="N1304" s="1" t="s">
        <v>8074</v>
      </c>
      <c r="O1304" s="1">
        <v>10.496599</v>
      </c>
      <c r="P1304" s="1">
        <v>12.46</v>
      </c>
      <c r="Q1304" s="3">
        <v>0.56999999999999995</v>
      </c>
      <c r="R1304" s="1">
        <v>0.48139999999999999</v>
      </c>
      <c r="S1304" s="1">
        <v>45.419400000000003</v>
      </c>
      <c r="T1304" s="1">
        <v>2.8170000000000002</v>
      </c>
    </row>
    <row r="1305" spans="1:20">
      <c r="A1305" s="1" t="s">
        <v>8075</v>
      </c>
      <c r="B1305" s="1" t="s">
        <v>8076</v>
      </c>
      <c r="C1305" s="1" t="s">
        <v>22</v>
      </c>
      <c r="D1305" s="1" t="s">
        <v>8077</v>
      </c>
      <c r="E1305" s="1" t="s">
        <v>8078</v>
      </c>
      <c r="F1305" s="1" t="s">
        <v>4117</v>
      </c>
      <c r="G1305" s="1" t="s">
        <v>49</v>
      </c>
      <c r="H1305" s="1" t="s">
        <v>27</v>
      </c>
      <c r="I1305" s="1">
        <v>80</v>
      </c>
      <c r="J1305" s="1">
        <v>11</v>
      </c>
      <c r="K1305" s="1" t="s">
        <v>8079</v>
      </c>
      <c r="L1305" s="1">
        <v>2020</v>
      </c>
      <c r="M1305" s="1">
        <v>6</v>
      </c>
      <c r="N1305" s="1" t="s">
        <v>8080</v>
      </c>
      <c r="O1305" s="1">
        <v>10.078813</v>
      </c>
      <c r="P1305" s="1">
        <v>17.03</v>
      </c>
      <c r="Q1305" s="3">
        <v>0.6</v>
      </c>
      <c r="R1305" s="1">
        <v>0.35239999999999999</v>
      </c>
      <c r="S1305" s="1">
        <v>41.8245</v>
      </c>
      <c r="T1305" s="1">
        <v>2.7570000000000001</v>
      </c>
    </row>
    <row r="1306" spans="1:20">
      <c r="A1306" s="1" t="s">
        <v>8081</v>
      </c>
      <c r="B1306" s="1" t="s">
        <v>8082</v>
      </c>
      <c r="C1306" s="1" t="s">
        <v>22</v>
      </c>
      <c r="D1306" s="1" t="s">
        <v>8083</v>
      </c>
      <c r="E1306" s="1" t="s">
        <v>8084</v>
      </c>
      <c r="F1306" s="1" t="s">
        <v>2995</v>
      </c>
      <c r="G1306" s="1" t="s">
        <v>26</v>
      </c>
      <c r="H1306" s="1" t="s">
        <v>27</v>
      </c>
      <c r="I1306" s="1">
        <v>216</v>
      </c>
      <c r="J1306" s="1" t="s">
        <v>22</v>
      </c>
      <c r="K1306" s="1" t="s">
        <v>22</v>
      </c>
      <c r="L1306" s="1">
        <v>2022</v>
      </c>
      <c r="M1306" s="1">
        <v>6</v>
      </c>
      <c r="N1306" s="1" t="s">
        <v>8085</v>
      </c>
      <c r="O1306" s="1">
        <v>8.9461259999999996</v>
      </c>
      <c r="P1306" s="1">
        <v>6.87</v>
      </c>
      <c r="Q1306" s="3">
        <v>0.67</v>
      </c>
      <c r="R1306" s="1">
        <v>0.87380000000000002</v>
      </c>
      <c r="S1306" s="1">
        <v>63.068300000000001</v>
      </c>
      <c r="T1306" s="1">
        <v>6.4</v>
      </c>
    </row>
    <row r="1307" spans="1:20">
      <c r="A1307" s="1" t="s">
        <v>8086</v>
      </c>
      <c r="B1307" s="1" t="s">
        <v>8087</v>
      </c>
      <c r="C1307" s="1" t="s">
        <v>8088</v>
      </c>
      <c r="D1307" s="1" t="s">
        <v>8089</v>
      </c>
      <c r="E1307" s="1" t="s">
        <v>8090</v>
      </c>
      <c r="F1307" s="1" t="s">
        <v>2950</v>
      </c>
      <c r="G1307" s="1" t="s">
        <v>840</v>
      </c>
      <c r="H1307" s="1" t="s">
        <v>27</v>
      </c>
      <c r="I1307" s="1">
        <v>11</v>
      </c>
      <c r="J1307" s="1">
        <v>13</v>
      </c>
      <c r="K1307" s="1" t="s">
        <v>22</v>
      </c>
      <c r="L1307" s="1">
        <v>2022</v>
      </c>
      <c r="M1307" s="1">
        <v>6</v>
      </c>
      <c r="N1307" s="1" t="s">
        <v>8091</v>
      </c>
      <c r="O1307" s="1">
        <v>6.3278819999999998</v>
      </c>
      <c r="P1307" s="1">
        <v>5.62</v>
      </c>
      <c r="Q1307" s="3">
        <v>0.95</v>
      </c>
      <c r="R1307" s="1">
        <v>1.0677000000000001</v>
      </c>
      <c r="S1307" s="1">
        <v>65.686899999999994</v>
      </c>
      <c r="T1307" s="1">
        <v>5.2</v>
      </c>
    </row>
    <row r="1308" spans="1:20">
      <c r="A1308" s="1" t="s">
        <v>8092</v>
      </c>
      <c r="B1308" s="1" t="s">
        <v>8093</v>
      </c>
      <c r="C1308" s="1" t="s">
        <v>22</v>
      </c>
      <c r="D1308" s="1" t="s">
        <v>8094</v>
      </c>
      <c r="E1308" s="1" t="s">
        <v>8095</v>
      </c>
      <c r="F1308" s="1" t="s">
        <v>5100</v>
      </c>
      <c r="G1308" s="1" t="s">
        <v>49</v>
      </c>
      <c r="H1308" s="1" t="s">
        <v>27</v>
      </c>
      <c r="I1308" s="1">
        <v>58</v>
      </c>
      <c r="J1308" s="1">
        <v>6</v>
      </c>
      <c r="K1308" s="1" t="s">
        <v>8096</v>
      </c>
      <c r="L1308" s="1">
        <v>2015</v>
      </c>
      <c r="M1308" s="1">
        <v>6</v>
      </c>
      <c r="N1308" s="1" t="s">
        <v>8097</v>
      </c>
      <c r="O1308" s="1">
        <v>7.1990740000000004</v>
      </c>
      <c r="P1308" s="1">
        <v>24.54</v>
      </c>
      <c r="Q1308" s="3">
        <v>0.83</v>
      </c>
      <c r="R1308" s="1">
        <v>0.2445</v>
      </c>
      <c r="S1308" s="1">
        <v>35.654400000000003</v>
      </c>
      <c r="T1308" s="1">
        <v>1</v>
      </c>
    </row>
    <row r="1309" spans="1:20">
      <c r="A1309" s="1" t="s">
        <v>8098</v>
      </c>
      <c r="B1309" s="1" t="s">
        <v>8099</v>
      </c>
      <c r="C1309" s="1" t="s">
        <v>22</v>
      </c>
      <c r="D1309" s="1" t="s">
        <v>8100</v>
      </c>
      <c r="E1309" s="1" t="s">
        <v>8101</v>
      </c>
      <c r="F1309" s="1" t="s">
        <v>4691</v>
      </c>
      <c r="G1309" s="1" t="s">
        <v>35</v>
      </c>
      <c r="H1309" s="1" t="s">
        <v>27</v>
      </c>
      <c r="I1309" s="1">
        <v>870</v>
      </c>
      <c r="J1309" s="1" t="s">
        <v>22</v>
      </c>
      <c r="K1309" s="1" t="s">
        <v>8102</v>
      </c>
      <c r="L1309" s="1">
        <v>2018</v>
      </c>
      <c r="M1309" s="1">
        <v>5</v>
      </c>
      <c r="N1309" s="1" t="s">
        <v>8103</v>
      </c>
      <c r="O1309" s="1">
        <v>11</v>
      </c>
      <c r="P1309" s="1">
        <v>22.52</v>
      </c>
      <c r="Q1309" s="3">
        <v>0.45</v>
      </c>
      <c r="R1309" s="1">
        <v>0.222</v>
      </c>
      <c r="S1309" s="1">
        <v>20.069600000000001</v>
      </c>
      <c r="T1309" s="1">
        <v>2.0659999999999998</v>
      </c>
    </row>
    <row r="1310" spans="1:20">
      <c r="A1310" s="1" t="s">
        <v>8104</v>
      </c>
      <c r="B1310" s="1" t="s">
        <v>8105</v>
      </c>
      <c r="C1310" s="1" t="s">
        <v>22</v>
      </c>
      <c r="D1310" s="1" t="s">
        <v>8106</v>
      </c>
      <c r="E1310" s="1" t="s">
        <v>8107</v>
      </c>
      <c r="F1310" s="1" t="s">
        <v>8108</v>
      </c>
      <c r="G1310" s="1" t="s">
        <v>26</v>
      </c>
      <c r="H1310" s="1" t="s">
        <v>27</v>
      </c>
      <c r="I1310" s="1">
        <v>49</v>
      </c>
      <c r="J1310" s="1" t="s">
        <v>22</v>
      </c>
      <c r="K1310" s="1" t="s">
        <v>8109</v>
      </c>
      <c r="L1310" s="1">
        <v>2016</v>
      </c>
      <c r="M1310" s="1">
        <v>5</v>
      </c>
      <c r="N1310" s="1" t="s">
        <v>8110</v>
      </c>
      <c r="O1310" s="1">
        <v>21.429825000000001</v>
      </c>
      <c r="P1310" s="1">
        <v>23.38</v>
      </c>
      <c r="Q1310" s="3">
        <v>0.23</v>
      </c>
      <c r="R1310" s="1">
        <v>0.21390000000000001</v>
      </c>
      <c r="S1310" s="1">
        <v>25.176600000000001</v>
      </c>
      <c r="T1310" s="1">
        <v>2.2440000000000002</v>
      </c>
    </row>
    <row r="1311" spans="1:20">
      <c r="A1311" s="1" t="s">
        <v>8111</v>
      </c>
      <c r="B1311" s="1" t="s">
        <v>8112</v>
      </c>
      <c r="C1311" s="1" t="s">
        <v>22</v>
      </c>
      <c r="D1311" s="1" t="s">
        <v>8113</v>
      </c>
      <c r="E1311" s="1" t="s">
        <v>8114</v>
      </c>
      <c r="F1311" s="1" t="s">
        <v>506</v>
      </c>
      <c r="G1311" s="1" t="s">
        <v>26</v>
      </c>
      <c r="H1311" s="1" t="s">
        <v>27</v>
      </c>
      <c r="I1311" s="1">
        <v>47</v>
      </c>
      <c r="J1311" s="1">
        <v>8</v>
      </c>
      <c r="K1311" s="1" t="s">
        <v>8115</v>
      </c>
      <c r="L1311" s="1">
        <v>2022</v>
      </c>
      <c r="M1311" s="1">
        <v>5</v>
      </c>
      <c r="N1311" s="1" t="s">
        <v>8116</v>
      </c>
      <c r="O1311" s="1">
        <v>11.711416</v>
      </c>
      <c r="P1311" s="1">
        <v>6.87</v>
      </c>
      <c r="Q1311" s="3">
        <v>0.43</v>
      </c>
      <c r="R1311" s="1">
        <v>0.72819999999999996</v>
      </c>
      <c r="S1311" s="1">
        <v>56.724899999999998</v>
      </c>
      <c r="T1311" s="1">
        <v>7.2</v>
      </c>
    </row>
    <row r="1312" spans="1:20">
      <c r="A1312" s="1" t="s">
        <v>8117</v>
      </c>
      <c r="B1312" s="1" t="s">
        <v>8118</v>
      </c>
      <c r="C1312" s="1" t="s">
        <v>22</v>
      </c>
      <c r="D1312" s="1" t="s">
        <v>8119</v>
      </c>
      <c r="E1312" s="1" t="s">
        <v>4721</v>
      </c>
      <c r="F1312" s="1" t="s">
        <v>4976</v>
      </c>
      <c r="G1312" s="1" t="s">
        <v>305</v>
      </c>
      <c r="H1312" s="1" t="s">
        <v>27</v>
      </c>
      <c r="I1312" s="1">
        <v>355</v>
      </c>
      <c r="J1312" s="1" t="s">
        <v>22</v>
      </c>
      <c r="K1312" s="1" t="s">
        <v>8120</v>
      </c>
      <c r="L1312" s="1">
        <v>2015</v>
      </c>
      <c r="M1312" s="1">
        <v>5</v>
      </c>
      <c r="N1312" s="1" t="s">
        <v>8121</v>
      </c>
      <c r="O1312" s="1">
        <v>13.005763999999999</v>
      </c>
      <c r="P1312" s="1">
        <v>22.08</v>
      </c>
      <c r="Q1312" s="3">
        <v>0.38</v>
      </c>
      <c r="R1312" s="1">
        <v>0.22639999999999999</v>
      </c>
      <c r="S1312" s="1">
        <v>27.9938</v>
      </c>
      <c r="T1312" s="1">
        <v>1.48</v>
      </c>
    </row>
    <row r="1313" spans="1:20">
      <c r="A1313" s="1" t="s">
        <v>8122</v>
      </c>
      <c r="B1313" s="1" t="s">
        <v>8123</v>
      </c>
      <c r="C1313" s="1" t="s">
        <v>22</v>
      </c>
      <c r="D1313" s="1" t="s">
        <v>8124</v>
      </c>
      <c r="E1313" s="1" t="s">
        <v>8125</v>
      </c>
      <c r="F1313" s="1" t="s">
        <v>8126</v>
      </c>
      <c r="G1313" s="1" t="s">
        <v>840</v>
      </c>
      <c r="H1313" s="1" t="s">
        <v>27</v>
      </c>
      <c r="I1313" s="1">
        <v>156</v>
      </c>
      <c r="J1313" s="1" t="s">
        <v>22</v>
      </c>
      <c r="K1313" s="1" t="s">
        <v>22</v>
      </c>
      <c r="L1313" s="1">
        <v>2019</v>
      </c>
      <c r="M1313" s="1">
        <v>5</v>
      </c>
      <c r="N1313" s="1" t="s">
        <v>8127</v>
      </c>
      <c r="O1313" s="1">
        <v>29.442623000000001</v>
      </c>
      <c r="P1313" s="1">
        <v>16.68</v>
      </c>
      <c r="Q1313" s="3">
        <v>0.17</v>
      </c>
      <c r="R1313" s="1">
        <v>0.29970000000000002</v>
      </c>
      <c r="S1313" s="1">
        <v>25.876100000000001</v>
      </c>
      <c r="T1313" s="1">
        <v>4.3029999999999999</v>
      </c>
    </row>
    <row r="1314" spans="1:20">
      <c r="A1314" s="1" t="s">
        <v>8128</v>
      </c>
      <c r="B1314" s="1" t="s">
        <v>8129</v>
      </c>
      <c r="C1314" s="1" t="s">
        <v>8130</v>
      </c>
      <c r="D1314" s="1" t="s">
        <v>8131</v>
      </c>
      <c r="E1314" s="1" t="s">
        <v>8132</v>
      </c>
      <c r="F1314" s="1" t="s">
        <v>8133</v>
      </c>
      <c r="G1314" s="1" t="s">
        <v>1043</v>
      </c>
      <c r="H1314" s="1" t="s">
        <v>27</v>
      </c>
      <c r="I1314" s="1">
        <v>200</v>
      </c>
      <c r="J1314" s="1" t="s">
        <v>22</v>
      </c>
      <c r="K1314" s="1" t="s">
        <v>22</v>
      </c>
      <c r="L1314" s="1">
        <v>2023</v>
      </c>
      <c r="M1314" s="1">
        <v>5</v>
      </c>
      <c r="N1314" s="1" t="s">
        <v>8134</v>
      </c>
      <c r="O1314" s="1">
        <v>2.6062319999999999</v>
      </c>
      <c r="P1314" s="1">
        <v>1.29</v>
      </c>
      <c r="Q1314" s="3">
        <v>1.92</v>
      </c>
      <c r="R1314" s="1">
        <v>3.8874</v>
      </c>
      <c r="S1314" s="1">
        <v>93.947500000000005</v>
      </c>
      <c r="T1314" s="1">
        <v>6.1</v>
      </c>
    </row>
    <row r="1315" spans="1:20">
      <c r="A1315" s="1" t="s">
        <v>8135</v>
      </c>
      <c r="B1315" s="1" t="s">
        <v>8136</v>
      </c>
      <c r="C1315" s="1" t="s">
        <v>22</v>
      </c>
      <c r="D1315" s="1" t="s">
        <v>8137</v>
      </c>
      <c r="E1315" s="1" t="s">
        <v>8138</v>
      </c>
      <c r="F1315" s="1" t="s">
        <v>1734</v>
      </c>
      <c r="G1315" s="1" t="s">
        <v>35</v>
      </c>
      <c r="H1315" s="1" t="s">
        <v>27</v>
      </c>
      <c r="I1315" s="1">
        <v>40</v>
      </c>
      <c r="J1315" s="1" t="s">
        <v>22</v>
      </c>
      <c r="K1315" s="1" t="s">
        <v>8139</v>
      </c>
      <c r="L1315" s="1">
        <v>2021</v>
      </c>
      <c r="M1315" s="1">
        <v>5</v>
      </c>
      <c r="N1315" s="1" t="s">
        <v>8140</v>
      </c>
      <c r="O1315" s="1">
        <v>8.7515920000000005</v>
      </c>
      <c r="P1315" s="1">
        <v>11.69</v>
      </c>
      <c r="Q1315" s="3">
        <v>0.56999999999999995</v>
      </c>
      <c r="R1315" s="1">
        <v>0.42749999999999999</v>
      </c>
      <c r="S1315" s="1">
        <v>36.161200000000001</v>
      </c>
      <c r="T1315" s="1">
        <v>3.8980000000000001</v>
      </c>
    </row>
    <row r="1316" spans="1:20">
      <c r="A1316" s="1" t="s">
        <v>8141</v>
      </c>
      <c r="B1316" s="1" t="s">
        <v>8142</v>
      </c>
      <c r="C1316" s="1" t="s">
        <v>22</v>
      </c>
      <c r="D1316" s="1" t="s">
        <v>8143</v>
      </c>
      <c r="E1316" s="1" t="s">
        <v>4721</v>
      </c>
      <c r="F1316" s="1" t="s">
        <v>4976</v>
      </c>
      <c r="G1316" s="1" t="s">
        <v>305</v>
      </c>
      <c r="H1316" s="1" t="s">
        <v>27</v>
      </c>
      <c r="I1316" s="1">
        <v>332</v>
      </c>
      <c r="J1316" s="1" t="s">
        <v>22</v>
      </c>
      <c r="K1316" s="1" t="s">
        <v>8144</v>
      </c>
      <c r="L1316" s="1">
        <v>2014</v>
      </c>
      <c r="M1316" s="1">
        <v>5</v>
      </c>
      <c r="N1316" s="1" t="s">
        <v>8145</v>
      </c>
      <c r="O1316" s="1">
        <v>11.691589</v>
      </c>
      <c r="P1316" s="1">
        <v>23.09</v>
      </c>
      <c r="Q1316" s="3">
        <v>0.43</v>
      </c>
      <c r="R1316" s="1">
        <v>0.2165</v>
      </c>
      <c r="S1316" s="1">
        <v>27.8964</v>
      </c>
      <c r="T1316" s="1">
        <v>1.4490000000000001</v>
      </c>
    </row>
    <row r="1317" spans="1:20">
      <c r="A1317" s="1" t="s">
        <v>8146</v>
      </c>
      <c r="B1317" s="1" t="s">
        <v>8147</v>
      </c>
      <c r="C1317" s="1" t="s">
        <v>22</v>
      </c>
      <c r="D1317" s="1" t="s">
        <v>8148</v>
      </c>
      <c r="E1317" s="1" t="s">
        <v>8149</v>
      </c>
      <c r="F1317" s="1" t="s">
        <v>4722</v>
      </c>
      <c r="G1317" s="1" t="s">
        <v>305</v>
      </c>
      <c r="H1317" s="1" t="s">
        <v>27</v>
      </c>
      <c r="I1317" s="1">
        <v>378</v>
      </c>
      <c r="J1317" s="1">
        <v>41</v>
      </c>
      <c r="K1317" s="1" t="s">
        <v>8150</v>
      </c>
      <c r="L1317" s="1">
        <v>2014</v>
      </c>
      <c r="M1317" s="1">
        <v>5</v>
      </c>
      <c r="N1317" s="1" t="s">
        <v>8151</v>
      </c>
      <c r="O1317" s="1">
        <v>15.762658</v>
      </c>
      <c r="P1317" s="1">
        <v>23.09</v>
      </c>
      <c r="Q1317" s="3">
        <v>0.32</v>
      </c>
      <c r="R1317" s="1">
        <v>0.2165</v>
      </c>
      <c r="S1317" s="1">
        <v>27.8964</v>
      </c>
      <c r="T1317" s="1">
        <v>1.6830000000000001</v>
      </c>
    </row>
    <row r="1318" spans="1:20">
      <c r="A1318" s="1" t="s">
        <v>8152</v>
      </c>
      <c r="B1318" s="1" t="s">
        <v>8153</v>
      </c>
      <c r="C1318" s="1" t="s">
        <v>22</v>
      </c>
      <c r="D1318" s="1" t="s">
        <v>8154</v>
      </c>
      <c r="E1318" s="1" t="s">
        <v>8155</v>
      </c>
      <c r="F1318" s="1" t="s">
        <v>6556</v>
      </c>
      <c r="G1318" s="1" t="s">
        <v>35</v>
      </c>
      <c r="H1318" s="1" t="s">
        <v>27</v>
      </c>
      <c r="I1318" s="1">
        <v>43</v>
      </c>
      <c r="J1318" s="1">
        <v>7</v>
      </c>
      <c r="K1318" s="1" t="s">
        <v>8156</v>
      </c>
      <c r="L1318" s="1">
        <v>2019</v>
      </c>
      <c r="M1318" s="1">
        <v>5</v>
      </c>
      <c r="N1318" s="1" t="s">
        <v>8157</v>
      </c>
      <c r="O1318" s="1">
        <v>15.522662</v>
      </c>
      <c r="P1318" s="1">
        <v>19.63</v>
      </c>
      <c r="Q1318" s="3">
        <v>0.32</v>
      </c>
      <c r="R1318" s="1">
        <v>0.25480000000000003</v>
      </c>
      <c r="S1318" s="1">
        <v>22.049499999999998</v>
      </c>
      <c r="T1318" s="1">
        <v>3.2879999999999998</v>
      </c>
    </row>
    <row r="1319" spans="1:20">
      <c r="A1319" s="1" t="s">
        <v>8158</v>
      </c>
      <c r="B1319" s="1" t="s">
        <v>8159</v>
      </c>
      <c r="C1319" s="1" t="s">
        <v>22</v>
      </c>
      <c r="D1319" s="1" t="s">
        <v>8160</v>
      </c>
      <c r="E1319" s="1" t="s">
        <v>8161</v>
      </c>
      <c r="F1319" s="1" t="s">
        <v>6959</v>
      </c>
      <c r="G1319" s="1" t="s">
        <v>49</v>
      </c>
      <c r="H1319" s="1" t="s">
        <v>27</v>
      </c>
      <c r="I1319" s="1">
        <v>9</v>
      </c>
      <c r="J1319" s="1">
        <v>7</v>
      </c>
      <c r="K1319" s="1" t="s">
        <v>8162</v>
      </c>
      <c r="L1319" s="1">
        <v>2015</v>
      </c>
      <c r="M1319" s="1">
        <v>5</v>
      </c>
      <c r="N1319" s="1" t="s">
        <v>8163</v>
      </c>
      <c r="O1319" s="1">
        <v>4.3711339999999996</v>
      </c>
      <c r="P1319" s="1">
        <v>24.54</v>
      </c>
      <c r="Q1319" s="3">
        <v>1.1399999999999999</v>
      </c>
      <c r="R1319" s="1">
        <v>0.20380000000000001</v>
      </c>
      <c r="S1319" s="1">
        <v>30.953900000000001</v>
      </c>
      <c r="T1319" s="1">
        <v>0.36499999999999999</v>
      </c>
    </row>
    <row r="1320" spans="1:20">
      <c r="A1320" s="1" t="s">
        <v>8164</v>
      </c>
      <c r="B1320" s="1" t="s">
        <v>22</v>
      </c>
      <c r="C1320" s="1" t="s">
        <v>22</v>
      </c>
      <c r="D1320" s="1" t="s">
        <v>8165</v>
      </c>
      <c r="E1320" s="1" t="s">
        <v>8166</v>
      </c>
      <c r="F1320" s="1" t="s">
        <v>8167</v>
      </c>
      <c r="G1320" s="1" t="s">
        <v>1043</v>
      </c>
      <c r="H1320" s="1" t="s">
        <v>27</v>
      </c>
      <c r="I1320" s="1">
        <v>27</v>
      </c>
      <c r="J1320" s="1">
        <v>3</v>
      </c>
      <c r="K1320" s="1" t="s">
        <v>8168</v>
      </c>
      <c r="L1320" s="1">
        <v>2015</v>
      </c>
      <c r="M1320" s="1">
        <v>5</v>
      </c>
      <c r="N1320" s="1" t="s">
        <v>8169</v>
      </c>
      <c r="O1320" s="1">
        <v>6.2909090000000001</v>
      </c>
      <c r="P1320" s="1">
        <v>18.940000000000001</v>
      </c>
      <c r="Q1320" s="3">
        <v>0.79</v>
      </c>
      <c r="R1320" s="1">
        <v>0.26390000000000002</v>
      </c>
      <c r="S1320" s="1">
        <v>24.236899999999999</v>
      </c>
      <c r="T1320" s="1">
        <v>0.61199999999999999</v>
      </c>
    </row>
    <row r="1321" spans="1:20">
      <c r="A1321" s="1" t="s">
        <v>8170</v>
      </c>
      <c r="B1321" s="1" t="s">
        <v>8171</v>
      </c>
      <c r="C1321" s="1" t="s">
        <v>8172</v>
      </c>
      <c r="D1321" s="1" t="s">
        <v>8173</v>
      </c>
      <c r="E1321" s="1" t="s">
        <v>8174</v>
      </c>
      <c r="F1321" s="1" t="s">
        <v>2078</v>
      </c>
      <c r="G1321" s="1" t="s">
        <v>89</v>
      </c>
      <c r="H1321" s="1" t="s">
        <v>27</v>
      </c>
      <c r="I1321" s="1">
        <v>17</v>
      </c>
      <c r="J1321" s="1">
        <v>1</v>
      </c>
      <c r="K1321" s="1" t="s">
        <v>8175</v>
      </c>
      <c r="L1321" s="1">
        <v>2017</v>
      </c>
      <c r="M1321" s="1">
        <v>5</v>
      </c>
      <c r="N1321" s="1" t="s">
        <v>8176</v>
      </c>
      <c r="O1321" s="1">
        <v>4.8037650000000003</v>
      </c>
      <c r="P1321" s="1">
        <v>32.21</v>
      </c>
      <c r="Q1321" s="3">
        <v>1.04</v>
      </c>
      <c r="R1321" s="1">
        <v>0.1552</v>
      </c>
      <c r="S1321" s="1">
        <v>18.3886</v>
      </c>
      <c r="T1321" s="1">
        <v>1.3540000000000001</v>
      </c>
    </row>
    <row r="1322" spans="1:20">
      <c r="A1322" s="1" t="s">
        <v>8177</v>
      </c>
      <c r="B1322" s="1" t="s">
        <v>8178</v>
      </c>
      <c r="C1322" s="1" t="s">
        <v>22</v>
      </c>
      <c r="D1322" s="1" t="s">
        <v>8179</v>
      </c>
      <c r="E1322" s="1" t="s">
        <v>8180</v>
      </c>
      <c r="F1322" s="1" t="s">
        <v>4064</v>
      </c>
      <c r="G1322" s="1" t="s">
        <v>35</v>
      </c>
      <c r="H1322" s="1" t="s">
        <v>27</v>
      </c>
      <c r="I1322" s="1">
        <v>7</v>
      </c>
      <c r="J1322" s="1">
        <v>46</v>
      </c>
      <c r="K1322" s="1" t="s">
        <v>22</v>
      </c>
      <c r="L1322" s="1">
        <v>2022</v>
      </c>
      <c r="M1322" s="1">
        <v>5</v>
      </c>
      <c r="N1322" s="1" t="s">
        <v>8181</v>
      </c>
      <c r="O1322" s="1">
        <v>2.6631520000000002</v>
      </c>
      <c r="P1322" s="1">
        <v>6.86</v>
      </c>
      <c r="Q1322" s="3">
        <v>1.88</v>
      </c>
      <c r="R1322" s="1">
        <v>0.72850000000000004</v>
      </c>
      <c r="S1322" s="1">
        <v>55.299500000000002</v>
      </c>
      <c r="T1322" s="1">
        <v>2.1</v>
      </c>
    </row>
    <row r="1323" spans="1:20">
      <c r="A1323" s="1" t="s">
        <v>8182</v>
      </c>
      <c r="B1323" s="1" t="s">
        <v>8183</v>
      </c>
      <c r="C1323" s="1" t="s">
        <v>8184</v>
      </c>
      <c r="D1323" s="1" t="s">
        <v>8185</v>
      </c>
      <c r="E1323" s="1" t="s">
        <v>8186</v>
      </c>
      <c r="F1323" s="1" t="s">
        <v>3735</v>
      </c>
      <c r="G1323" s="1" t="s">
        <v>89</v>
      </c>
      <c r="H1323" s="1" t="s">
        <v>27</v>
      </c>
      <c r="I1323" s="1">
        <v>14</v>
      </c>
      <c r="J1323" s="1">
        <v>22</v>
      </c>
      <c r="K1323" s="1" t="s">
        <v>22</v>
      </c>
      <c r="L1323" s="1">
        <v>2021</v>
      </c>
      <c r="M1323" s="1">
        <v>5</v>
      </c>
      <c r="N1323" s="1" t="s">
        <v>8187</v>
      </c>
      <c r="O1323" s="1">
        <v>6.9484890000000004</v>
      </c>
      <c r="P1323" s="1">
        <v>15.04</v>
      </c>
      <c r="Q1323" s="3">
        <v>0.72</v>
      </c>
      <c r="R1323" s="1">
        <v>0.33260000000000001</v>
      </c>
      <c r="S1323" s="1">
        <v>30.049199999999999</v>
      </c>
      <c r="T1323" s="1">
        <v>3.7480000000000002</v>
      </c>
    </row>
    <row r="1324" spans="1:20">
      <c r="A1324" s="1" t="s">
        <v>8188</v>
      </c>
      <c r="B1324" s="1" t="s">
        <v>8189</v>
      </c>
      <c r="C1324" s="1" t="s">
        <v>22</v>
      </c>
      <c r="D1324" s="1" t="s">
        <v>8190</v>
      </c>
      <c r="E1324" s="1" t="s">
        <v>8191</v>
      </c>
      <c r="F1324" s="1" t="s">
        <v>4672</v>
      </c>
      <c r="G1324" s="1" t="s">
        <v>2669</v>
      </c>
      <c r="H1324" s="1" t="s">
        <v>27</v>
      </c>
      <c r="I1324" s="1">
        <v>11</v>
      </c>
      <c r="J1324" s="1">
        <v>5</v>
      </c>
      <c r="K1324" s="1" t="s">
        <v>22</v>
      </c>
      <c r="L1324" s="1">
        <v>2023</v>
      </c>
      <c r="M1324" s="1">
        <v>5</v>
      </c>
      <c r="N1324" s="1" t="s">
        <v>8192</v>
      </c>
      <c r="O1324" s="1">
        <v>1.5203739999999999</v>
      </c>
      <c r="P1324" s="1">
        <v>0.89</v>
      </c>
      <c r="Q1324" s="3">
        <v>3.29</v>
      </c>
      <c r="R1324" s="1">
        <v>5.6414999999999997</v>
      </c>
      <c r="S1324" s="1">
        <v>96.340500000000006</v>
      </c>
      <c r="T1324" s="1">
        <v>2.2999999999999998</v>
      </c>
    </row>
    <row r="1325" spans="1:20">
      <c r="A1325" s="1" t="s">
        <v>8193</v>
      </c>
      <c r="B1325" s="1" t="s">
        <v>8194</v>
      </c>
      <c r="C1325" s="1" t="s">
        <v>22</v>
      </c>
      <c r="D1325" s="1" t="s">
        <v>8195</v>
      </c>
      <c r="E1325" s="1" t="s">
        <v>8196</v>
      </c>
      <c r="F1325" s="1" t="s">
        <v>8197</v>
      </c>
      <c r="G1325" s="1" t="s">
        <v>26</v>
      </c>
      <c r="H1325" s="1" t="s">
        <v>27</v>
      </c>
      <c r="I1325" s="1">
        <v>27</v>
      </c>
      <c r="J1325" s="1">
        <v>18</v>
      </c>
      <c r="K1325" s="1" t="s">
        <v>8198</v>
      </c>
      <c r="L1325" s="1">
        <v>2017</v>
      </c>
      <c r="M1325" s="1">
        <v>5</v>
      </c>
      <c r="N1325" s="1" t="s">
        <v>8199</v>
      </c>
      <c r="O1325" s="1">
        <v>22.515038000000001</v>
      </c>
      <c r="P1325" s="1">
        <v>23.08</v>
      </c>
      <c r="Q1325" s="3">
        <v>0.22</v>
      </c>
      <c r="R1325" s="1">
        <v>0.21659999999999999</v>
      </c>
      <c r="S1325" s="1">
        <v>24.269500000000001</v>
      </c>
      <c r="T1325" s="1">
        <v>3.8559999999999999</v>
      </c>
    </row>
    <row r="1326" spans="1:20">
      <c r="A1326" s="1" t="s">
        <v>8200</v>
      </c>
      <c r="B1326" s="1" t="s">
        <v>8201</v>
      </c>
      <c r="C1326" s="1" t="s">
        <v>22</v>
      </c>
      <c r="D1326" s="1" t="s">
        <v>8202</v>
      </c>
      <c r="E1326" s="1" t="s">
        <v>8203</v>
      </c>
      <c r="F1326" s="1" t="s">
        <v>8204</v>
      </c>
      <c r="G1326" s="1" t="s">
        <v>89</v>
      </c>
      <c r="H1326" s="1" t="s">
        <v>27</v>
      </c>
      <c r="I1326" s="1">
        <v>10</v>
      </c>
      <c r="J1326" s="1">
        <v>2</v>
      </c>
      <c r="K1326" s="1" t="s">
        <v>8205</v>
      </c>
      <c r="L1326" s="1">
        <v>2022</v>
      </c>
      <c r="M1326" s="1">
        <v>5</v>
      </c>
      <c r="N1326" s="1" t="s">
        <v>8206</v>
      </c>
      <c r="O1326" s="1">
        <v>2.535714</v>
      </c>
      <c r="P1326" s="1">
        <v>8.83</v>
      </c>
      <c r="Q1326" s="3">
        <v>1.97</v>
      </c>
      <c r="R1326" s="1">
        <v>0.5665</v>
      </c>
      <c r="S1326" s="1">
        <v>47.663200000000003</v>
      </c>
      <c r="T1326" s="1">
        <v>2.2999999999999998</v>
      </c>
    </row>
    <row r="1327" spans="1:20">
      <c r="A1327" s="1" t="s">
        <v>8207</v>
      </c>
      <c r="B1327" s="1" t="s">
        <v>8208</v>
      </c>
      <c r="C1327" s="1" t="s">
        <v>22</v>
      </c>
      <c r="D1327" s="1" t="s">
        <v>8209</v>
      </c>
      <c r="E1327" s="1" t="s">
        <v>8210</v>
      </c>
      <c r="F1327" s="1" t="s">
        <v>1977</v>
      </c>
      <c r="G1327" s="1" t="s">
        <v>26</v>
      </c>
      <c r="H1327" s="1" t="s">
        <v>27</v>
      </c>
      <c r="I1327" s="1">
        <v>13</v>
      </c>
      <c r="J1327" s="1">
        <v>9</v>
      </c>
      <c r="K1327" s="1" t="s">
        <v>22</v>
      </c>
      <c r="L1327" s="1">
        <v>2020</v>
      </c>
      <c r="M1327" s="1">
        <v>5</v>
      </c>
      <c r="N1327" s="1" t="s">
        <v>8211</v>
      </c>
      <c r="O1327" s="1">
        <v>9.8061830000000008</v>
      </c>
      <c r="P1327" s="1">
        <v>15.93</v>
      </c>
      <c r="Q1327" s="3">
        <v>0.51</v>
      </c>
      <c r="R1327" s="1">
        <v>0.31380000000000002</v>
      </c>
      <c r="S1327" s="1">
        <v>30.9788</v>
      </c>
      <c r="T1327" s="1">
        <v>3.004</v>
      </c>
    </row>
    <row r="1328" spans="1:20">
      <c r="A1328" s="1" t="s">
        <v>8212</v>
      </c>
      <c r="B1328" s="1" t="s">
        <v>8213</v>
      </c>
      <c r="C1328" s="1" t="s">
        <v>22</v>
      </c>
      <c r="D1328" s="1" t="s">
        <v>8214</v>
      </c>
      <c r="E1328" s="1" t="s">
        <v>8215</v>
      </c>
      <c r="F1328" s="1" t="s">
        <v>2279</v>
      </c>
      <c r="G1328" s="1" t="s">
        <v>1401</v>
      </c>
      <c r="H1328" s="1" t="s">
        <v>27</v>
      </c>
      <c r="I1328" s="1">
        <v>45</v>
      </c>
      <c r="J1328" s="1">
        <v>1</v>
      </c>
      <c r="K1328" s="1" t="s">
        <v>8216</v>
      </c>
      <c r="L1328" s="1">
        <v>2018</v>
      </c>
      <c r="M1328" s="1">
        <v>5</v>
      </c>
      <c r="N1328" s="1" t="s">
        <v>8217</v>
      </c>
      <c r="O1328" s="1">
        <v>29.456140000000001</v>
      </c>
      <c r="P1328" s="1">
        <v>20.86</v>
      </c>
      <c r="Q1328" s="3">
        <v>0.17</v>
      </c>
      <c r="R1328" s="1">
        <v>0.2397</v>
      </c>
      <c r="S1328" s="1">
        <v>19.672000000000001</v>
      </c>
      <c r="T1328" s="1">
        <v>2.54</v>
      </c>
    </row>
    <row r="1329" spans="1:20">
      <c r="A1329" s="1" t="s">
        <v>8218</v>
      </c>
      <c r="B1329" s="1" t="s">
        <v>8219</v>
      </c>
      <c r="C1329" s="1" t="s">
        <v>8220</v>
      </c>
      <c r="D1329" s="1" t="s">
        <v>8221</v>
      </c>
      <c r="E1329" s="1" t="s">
        <v>8222</v>
      </c>
      <c r="F1329" s="1" t="s">
        <v>8223</v>
      </c>
      <c r="G1329" s="1" t="s">
        <v>2140</v>
      </c>
      <c r="H1329" s="1" t="s">
        <v>106</v>
      </c>
      <c r="I1329" s="1">
        <v>15</v>
      </c>
      <c r="J1329" s="1">
        <v>9</v>
      </c>
      <c r="K1329" s="1" t="s">
        <v>22</v>
      </c>
      <c r="L1329" s="1">
        <v>2023</v>
      </c>
      <c r="M1329" s="1">
        <v>5</v>
      </c>
      <c r="N1329" s="1" t="s">
        <v>8224</v>
      </c>
      <c r="O1329" s="1">
        <v>5.0122229999999997</v>
      </c>
      <c r="P1329" s="1">
        <v>3.66</v>
      </c>
      <c r="Q1329" s="3">
        <v>1</v>
      </c>
      <c r="R1329" s="1">
        <v>1.3676999999999999</v>
      </c>
      <c r="S1329" s="1">
        <v>74.792100000000005</v>
      </c>
      <c r="T1329" s="1">
        <v>4.9000000000000004</v>
      </c>
    </row>
    <row r="1330" spans="1:20">
      <c r="A1330" s="1" t="s">
        <v>8225</v>
      </c>
      <c r="B1330" s="1" t="s">
        <v>8226</v>
      </c>
      <c r="C1330" s="1" t="s">
        <v>22</v>
      </c>
      <c r="D1330" s="1" t="s">
        <v>8227</v>
      </c>
      <c r="E1330" s="1" t="s">
        <v>8228</v>
      </c>
      <c r="F1330" s="1" t="s">
        <v>4525</v>
      </c>
      <c r="G1330" s="1" t="s">
        <v>35</v>
      </c>
      <c r="H1330" s="1" t="s">
        <v>106</v>
      </c>
      <c r="I1330" s="1">
        <v>38</v>
      </c>
      <c r="J1330" s="1">
        <v>7</v>
      </c>
      <c r="K1330" s="1" t="s">
        <v>8229</v>
      </c>
      <c r="L1330" s="1">
        <v>2018</v>
      </c>
      <c r="M1330" s="1">
        <v>5</v>
      </c>
      <c r="N1330" s="1" t="s">
        <v>8230</v>
      </c>
      <c r="O1330" s="1">
        <v>8.5339810000000007</v>
      </c>
      <c r="P1330" s="1">
        <v>72.849999999999994</v>
      </c>
      <c r="Q1330" s="3">
        <v>0.59</v>
      </c>
      <c r="R1330" s="1">
        <v>6.8599999999999994E-2</v>
      </c>
      <c r="S1330" s="1">
        <v>8.5803999999999991</v>
      </c>
      <c r="T1330" s="1">
        <v>1.3180000000000001</v>
      </c>
    </row>
    <row r="1331" spans="1:20">
      <c r="A1331" s="1" t="s">
        <v>8231</v>
      </c>
      <c r="B1331" s="1" t="s">
        <v>8232</v>
      </c>
      <c r="C1331" s="1" t="s">
        <v>22</v>
      </c>
      <c r="D1331" s="1" t="s">
        <v>8233</v>
      </c>
      <c r="E1331" s="1" t="s">
        <v>8234</v>
      </c>
      <c r="F1331" s="1" t="s">
        <v>4627</v>
      </c>
      <c r="G1331" s="1" t="s">
        <v>49</v>
      </c>
      <c r="H1331" s="1" t="s">
        <v>27</v>
      </c>
      <c r="I1331" s="1">
        <v>17</v>
      </c>
      <c r="J1331" s="1">
        <v>2</v>
      </c>
      <c r="K1331" s="1" t="s">
        <v>8235</v>
      </c>
      <c r="L1331" s="1">
        <v>2016</v>
      </c>
      <c r="M1331" s="1">
        <v>5</v>
      </c>
      <c r="N1331" s="1" t="s">
        <v>8236</v>
      </c>
      <c r="O1331" s="1">
        <v>2.2599999999999998</v>
      </c>
      <c r="P1331" s="1">
        <v>22.66</v>
      </c>
      <c r="Q1331" s="3">
        <v>2.21</v>
      </c>
      <c r="R1331" s="1">
        <v>0.22070000000000001</v>
      </c>
      <c r="S1331" s="1">
        <v>31.031199999999998</v>
      </c>
      <c r="T1331" s="1">
        <v>1.93</v>
      </c>
    </row>
    <row r="1332" spans="1:20">
      <c r="A1332" s="1" t="s">
        <v>8237</v>
      </c>
      <c r="B1332" s="1" t="s">
        <v>8238</v>
      </c>
      <c r="C1332" s="1" t="s">
        <v>22</v>
      </c>
      <c r="D1332" s="1" t="s">
        <v>8239</v>
      </c>
      <c r="E1332" s="1" t="s">
        <v>8240</v>
      </c>
      <c r="F1332" s="1" t="s">
        <v>2868</v>
      </c>
      <c r="G1332" s="1" t="s">
        <v>35</v>
      </c>
      <c r="H1332" s="1" t="s">
        <v>27</v>
      </c>
      <c r="I1332" s="1">
        <v>55</v>
      </c>
      <c r="J1332" s="1">
        <v>2</v>
      </c>
      <c r="K1332" s="1" t="s">
        <v>8241</v>
      </c>
      <c r="L1332" s="1">
        <v>2018</v>
      </c>
      <c r="M1332" s="1">
        <v>5</v>
      </c>
      <c r="N1332" s="1" t="s">
        <v>8242</v>
      </c>
      <c r="O1332" s="1">
        <v>8.6363640000000004</v>
      </c>
      <c r="P1332" s="1">
        <v>22.52</v>
      </c>
      <c r="Q1332" s="3">
        <v>0.57999999999999996</v>
      </c>
      <c r="R1332" s="1">
        <v>0.222</v>
      </c>
      <c r="S1332" s="1">
        <v>20.069600000000001</v>
      </c>
      <c r="T1332" s="1">
        <v>1.163</v>
      </c>
    </row>
    <row r="1333" spans="1:20">
      <c r="A1333" s="1" t="s">
        <v>8243</v>
      </c>
      <c r="B1333" s="1" t="s">
        <v>8244</v>
      </c>
      <c r="C1333" s="1" t="s">
        <v>22</v>
      </c>
      <c r="D1333" s="1" t="s">
        <v>8245</v>
      </c>
      <c r="E1333" s="1" t="s">
        <v>8246</v>
      </c>
      <c r="F1333" s="1" t="s">
        <v>8247</v>
      </c>
      <c r="G1333" s="1" t="s">
        <v>105</v>
      </c>
      <c r="H1333" s="1" t="s">
        <v>27</v>
      </c>
      <c r="I1333" s="1">
        <v>8</v>
      </c>
      <c r="J1333" s="1">
        <v>5</v>
      </c>
      <c r="K1333" s="1" t="s">
        <v>8248</v>
      </c>
      <c r="L1333" s="1">
        <v>2018</v>
      </c>
      <c r="M1333" s="1">
        <v>5</v>
      </c>
      <c r="N1333" s="1" t="s">
        <v>8249</v>
      </c>
      <c r="O1333" s="1">
        <v>10.030768999999999</v>
      </c>
      <c r="P1333" s="1">
        <v>24.69</v>
      </c>
      <c r="Q1333" s="3">
        <v>0.5</v>
      </c>
      <c r="R1333" s="1">
        <v>0.20250000000000001</v>
      </c>
      <c r="S1333" s="1">
        <v>18.389600000000002</v>
      </c>
      <c r="T1333" s="1">
        <v>1.6930000000000001</v>
      </c>
    </row>
    <row r="1334" spans="1:20">
      <c r="A1334" s="1" t="s">
        <v>8250</v>
      </c>
      <c r="B1334" s="1" t="s">
        <v>8251</v>
      </c>
      <c r="C1334" s="1" t="s">
        <v>8252</v>
      </c>
      <c r="D1334" s="1" t="s">
        <v>8253</v>
      </c>
      <c r="E1334" s="1" t="s">
        <v>8254</v>
      </c>
      <c r="F1334" s="1" t="s">
        <v>313</v>
      </c>
      <c r="G1334" s="1" t="s">
        <v>105</v>
      </c>
      <c r="H1334" s="1" t="s">
        <v>27</v>
      </c>
      <c r="I1334" s="1">
        <v>30</v>
      </c>
      <c r="J1334" s="1">
        <v>32</v>
      </c>
      <c r="K1334" s="1" t="s">
        <v>8255</v>
      </c>
      <c r="L1334" s="1">
        <v>2023</v>
      </c>
      <c r="M1334" s="1">
        <v>5</v>
      </c>
      <c r="N1334" s="1" t="s">
        <v>8256</v>
      </c>
      <c r="O1334" s="1">
        <v>2.232815</v>
      </c>
      <c r="P1334" s="1">
        <v>2.33</v>
      </c>
      <c r="Q1334" s="3">
        <v>2.2400000000000002</v>
      </c>
      <c r="R1334" s="1">
        <v>2.1442999999999999</v>
      </c>
      <c r="S1334" s="1">
        <v>85.850800000000007</v>
      </c>
      <c r="T1334" s="1" t="s">
        <v>22</v>
      </c>
    </row>
    <row r="1335" spans="1:20">
      <c r="A1335" s="1" t="s">
        <v>8257</v>
      </c>
      <c r="B1335" s="1" t="s">
        <v>8258</v>
      </c>
      <c r="C1335" s="1" t="s">
        <v>8259</v>
      </c>
      <c r="D1335" s="1" t="s">
        <v>8260</v>
      </c>
      <c r="E1335" s="1" t="s">
        <v>8261</v>
      </c>
      <c r="F1335" s="1" t="s">
        <v>4812</v>
      </c>
      <c r="G1335" s="1" t="s">
        <v>1043</v>
      </c>
      <c r="H1335" s="1" t="s">
        <v>27</v>
      </c>
      <c r="I1335" s="1">
        <v>8</v>
      </c>
      <c r="J1335" s="1" t="s">
        <v>22</v>
      </c>
      <c r="K1335" s="1" t="s">
        <v>22</v>
      </c>
      <c r="L1335" s="1">
        <v>2020</v>
      </c>
      <c r="M1335" s="1">
        <v>5</v>
      </c>
      <c r="N1335" s="1" t="s">
        <v>8262</v>
      </c>
      <c r="O1335" s="1">
        <v>9.5087010000000003</v>
      </c>
      <c r="P1335" s="1">
        <v>9.66</v>
      </c>
      <c r="Q1335" s="3">
        <v>0.53</v>
      </c>
      <c r="R1335" s="1">
        <v>0.51739999999999997</v>
      </c>
      <c r="S1335" s="1">
        <v>41.275399999999998</v>
      </c>
      <c r="T1335" s="1">
        <v>2.984</v>
      </c>
    </row>
    <row r="1336" spans="1:20">
      <c r="A1336" s="1" t="s">
        <v>8263</v>
      </c>
      <c r="B1336" s="1" t="s">
        <v>8264</v>
      </c>
      <c r="C1336" s="1" t="s">
        <v>8265</v>
      </c>
      <c r="D1336" s="1" t="s">
        <v>8266</v>
      </c>
      <c r="E1336" s="1" t="s">
        <v>8267</v>
      </c>
      <c r="F1336" s="1" t="s">
        <v>1188</v>
      </c>
      <c r="G1336" s="1" t="s">
        <v>105</v>
      </c>
      <c r="H1336" s="1" t="s">
        <v>27</v>
      </c>
      <c r="I1336" s="1">
        <v>17</v>
      </c>
      <c r="J1336" s="1">
        <v>8</v>
      </c>
      <c r="K1336" s="1" t="s">
        <v>22</v>
      </c>
      <c r="L1336" s="1">
        <v>2020</v>
      </c>
      <c r="M1336" s="1">
        <v>5</v>
      </c>
      <c r="N1336" s="1" t="s">
        <v>8268</v>
      </c>
      <c r="O1336" s="1">
        <v>13.275627999999999</v>
      </c>
      <c r="P1336" s="1">
        <v>17.27</v>
      </c>
      <c r="Q1336" s="3">
        <v>0.38</v>
      </c>
      <c r="R1336" s="1">
        <v>0.28949999999999998</v>
      </c>
      <c r="S1336" s="1">
        <v>25.986499999999999</v>
      </c>
      <c r="T1336" s="1">
        <v>3.39</v>
      </c>
    </row>
    <row r="1337" spans="1:20">
      <c r="A1337" s="1" t="s">
        <v>8269</v>
      </c>
      <c r="B1337" s="1" t="s">
        <v>8270</v>
      </c>
      <c r="C1337" s="1" t="s">
        <v>8271</v>
      </c>
      <c r="D1337" s="1" t="s">
        <v>8272</v>
      </c>
      <c r="E1337" s="1" t="s">
        <v>8273</v>
      </c>
      <c r="F1337" s="1" t="s">
        <v>6255</v>
      </c>
      <c r="G1337" s="1" t="s">
        <v>678</v>
      </c>
      <c r="H1337" s="1" t="s">
        <v>27</v>
      </c>
      <c r="I1337" s="1">
        <v>175</v>
      </c>
      <c r="J1337" s="1" t="s">
        <v>22</v>
      </c>
      <c r="K1337" s="1" t="s">
        <v>8274</v>
      </c>
      <c r="L1337" s="1">
        <v>2021</v>
      </c>
      <c r="M1337" s="1">
        <v>5</v>
      </c>
      <c r="N1337" s="1" t="s">
        <v>8275</v>
      </c>
      <c r="O1337" s="1">
        <v>18.798916999999999</v>
      </c>
      <c r="P1337" s="1">
        <v>11.55</v>
      </c>
      <c r="Q1337" s="3">
        <v>0.27</v>
      </c>
      <c r="R1337" s="1">
        <v>0.43309999999999998</v>
      </c>
      <c r="S1337" s="1">
        <v>37.327300000000001</v>
      </c>
      <c r="T1337" s="1">
        <v>8.0250000000000004</v>
      </c>
    </row>
    <row r="1338" spans="1:20">
      <c r="A1338" s="1" t="s">
        <v>8276</v>
      </c>
      <c r="B1338" s="1" t="s">
        <v>8277</v>
      </c>
      <c r="C1338" s="1" t="s">
        <v>22</v>
      </c>
      <c r="D1338" s="1" t="s">
        <v>8278</v>
      </c>
      <c r="E1338" s="1" t="s">
        <v>8279</v>
      </c>
      <c r="F1338" s="1" t="s">
        <v>8280</v>
      </c>
      <c r="G1338" s="1" t="s">
        <v>26</v>
      </c>
      <c r="H1338" s="1" t="s">
        <v>27</v>
      </c>
      <c r="I1338" s="1">
        <v>105</v>
      </c>
      <c r="J1338" s="1" t="s">
        <v>22</v>
      </c>
      <c r="K1338" s="1" t="s">
        <v>8281</v>
      </c>
      <c r="L1338" s="1">
        <v>2021</v>
      </c>
      <c r="M1338" s="1">
        <v>5</v>
      </c>
      <c r="N1338" s="1" t="s">
        <v>8282</v>
      </c>
      <c r="O1338" s="1">
        <v>8.56</v>
      </c>
      <c r="P1338" s="1">
        <v>12</v>
      </c>
      <c r="Q1338" s="3">
        <v>0.57999999999999996</v>
      </c>
      <c r="R1338" s="1">
        <v>0.41660000000000003</v>
      </c>
      <c r="S1338" s="1">
        <v>39.012599999999999</v>
      </c>
      <c r="T1338" s="1">
        <v>3.9510000000000001</v>
      </c>
    </row>
    <row r="1339" spans="1:20">
      <c r="A1339" s="1" t="s">
        <v>8283</v>
      </c>
      <c r="B1339" s="1" t="s">
        <v>8284</v>
      </c>
      <c r="C1339" s="1" t="s">
        <v>22</v>
      </c>
      <c r="D1339" s="1" t="s">
        <v>8285</v>
      </c>
      <c r="E1339" s="1" t="s">
        <v>8286</v>
      </c>
      <c r="F1339" s="1" t="s">
        <v>6556</v>
      </c>
      <c r="G1339" s="1" t="s">
        <v>35</v>
      </c>
      <c r="H1339" s="1" t="s">
        <v>27</v>
      </c>
      <c r="I1339" s="1">
        <v>45</v>
      </c>
      <c r="J1339" s="1">
        <v>19</v>
      </c>
      <c r="K1339" s="1" t="s">
        <v>8287</v>
      </c>
      <c r="L1339" s="1">
        <v>2021</v>
      </c>
      <c r="M1339" s="1">
        <v>5</v>
      </c>
      <c r="N1339" s="1" t="s">
        <v>8288</v>
      </c>
      <c r="O1339" s="1">
        <v>7.2556510000000003</v>
      </c>
      <c r="P1339" s="1">
        <v>11.69</v>
      </c>
      <c r="Q1339" s="3">
        <v>0.69</v>
      </c>
      <c r="R1339" s="1">
        <v>0.42749999999999999</v>
      </c>
      <c r="S1339" s="1">
        <v>36.161200000000001</v>
      </c>
      <c r="T1339" s="1">
        <v>3.9249999999999998</v>
      </c>
    </row>
    <row r="1340" spans="1:20">
      <c r="A1340" s="1" t="s">
        <v>8289</v>
      </c>
      <c r="B1340" s="1" t="s">
        <v>8290</v>
      </c>
      <c r="C1340" s="1" t="s">
        <v>22</v>
      </c>
      <c r="D1340" s="1" t="s">
        <v>8291</v>
      </c>
      <c r="E1340" s="1" t="s">
        <v>8292</v>
      </c>
      <c r="F1340" s="1" t="s">
        <v>220</v>
      </c>
      <c r="G1340" s="1" t="s">
        <v>26</v>
      </c>
      <c r="H1340" s="1" t="s">
        <v>27</v>
      </c>
      <c r="I1340" s="1">
        <v>19</v>
      </c>
      <c r="J1340" s="1">
        <v>2</v>
      </c>
      <c r="K1340" s="1" t="s">
        <v>8293</v>
      </c>
      <c r="L1340" s="1">
        <v>2023</v>
      </c>
      <c r="M1340" s="1">
        <v>5</v>
      </c>
      <c r="N1340" s="1" t="s">
        <v>8294</v>
      </c>
      <c r="O1340" s="1">
        <v>6.1649479999999999</v>
      </c>
      <c r="P1340" s="1">
        <v>2.4700000000000002</v>
      </c>
      <c r="Q1340" s="3">
        <v>0.81</v>
      </c>
      <c r="R1340" s="1">
        <v>2.0205000000000002</v>
      </c>
      <c r="S1340" s="1">
        <v>84.914500000000004</v>
      </c>
      <c r="T1340" s="1">
        <v>11.7</v>
      </c>
    </row>
    <row r="1341" spans="1:20">
      <c r="A1341" s="1" t="s">
        <v>8295</v>
      </c>
      <c r="B1341" s="1" t="s">
        <v>8296</v>
      </c>
      <c r="C1341" s="1" t="s">
        <v>8297</v>
      </c>
      <c r="D1341" s="1" t="s">
        <v>8298</v>
      </c>
      <c r="E1341" s="1" t="s">
        <v>8299</v>
      </c>
      <c r="F1341" s="1" t="s">
        <v>1240</v>
      </c>
      <c r="G1341" s="1" t="s">
        <v>35</v>
      </c>
      <c r="H1341" s="1" t="s">
        <v>27</v>
      </c>
      <c r="I1341" s="1">
        <v>51</v>
      </c>
      <c r="J1341" s="1">
        <v>17</v>
      </c>
      <c r="K1341" s="1" t="s">
        <v>8300</v>
      </c>
      <c r="L1341" s="1">
        <v>2022</v>
      </c>
      <c r="M1341" s="1">
        <v>5</v>
      </c>
      <c r="N1341" s="1" t="s">
        <v>8301</v>
      </c>
      <c r="O1341" s="1">
        <v>5.0877090000000003</v>
      </c>
      <c r="P1341" s="1">
        <v>6.86</v>
      </c>
      <c r="Q1341" s="3">
        <v>0.98</v>
      </c>
      <c r="R1341" s="1">
        <v>0.72850000000000004</v>
      </c>
      <c r="S1341" s="1">
        <v>55.299500000000002</v>
      </c>
      <c r="T1341" s="1">
        <v>4</v>
      </c>
    </row>
    <row r="1342" spans="1:20">
      <c r="A1342" s="1" t="s">
        <v>8302</v>
      </c>
      <c r="B1342" s="1" t="s">
        <v>8303</v>
      </c>
      <c r="C1342" s="1" t="s">
        <v>22</v>
      </c>
      <c r="D1342" s="1" t="s">
        <v>8304</v>
      </c>
      <c r="E1342" s="1" t="s">
        <v>8305</v>
      </c>
      <c r="F1342" s="1" t="s">
        <v>468</v>
      </c>
      <c r="G1342" s="1" t="s">
        <v>26</v>
      </c>
      <c r="H1342" s="1" t="s">
        <v>27</v>
      </c>
      <c r="I1342" s="1">
        <v>72</v>
      </c>
      <c r="J1342" s="1" t="s">
        <v>22</v>
      </c>
      <c r="K1342" s="1" t="s">
        <v>22</v>
      </c>
      <c r="L1342" s="1">
        <v>2023</v>
      </c>
      <c r="M1342" s="1">
        <v>5</v>
      </c>
      <c r="N1342" s="1" t="s">
        <v>8306</v>
      </c>
      <c r="O1342" s="1">
        <v>4.3145670000000003</v>
      </c>
      <c r="P1342" s="1">
        <v>2.4700000000000002</v>
      </c>
      <c r="Q1342" s="3">
        <v>1.1599999999999999</v>
      </c>
      <c r="R1342" s="1">
        <v>2.0205000000000002</v>
      </c>
      <c r="S1342" s="1">
        <v>84.914500000000004</v>
      </c>
      <c r="T1342" s="1">
        <v>8.9</v>
      </c>
    </row>
    <row r="1343" spans="1:20">
      <c r="A1343" s="1" t="s">
        <v>8307</v>
      </c>
      <c r="B1343" s="1" t="s">
        <v>8308</v>
      </c>
      <c r="C1343" s="1" t="s">
        <v>8309</v>
      </c>
      <c r="D1343" s="1" t="s">
        <v>8310</v>
      </c>
      <c r="E1343" s="1" t="s">
        <v>8311</v>
      </c>
      <c r="F1343" s="1" t="s">
        <v>2109</v>
      </c>
      <c r="G1343" s="1" t="s">
        <v>35</v>
      </c>
      <c r="H1343" s="1" t="s">
        <v>27</v>
      </c>
      <c r="I1343" s="1">
        <v>281</v>
      </c>
      <c r="J1343" s="1" t="s">
        <v>22</v>
      </c>
      <c r="K1343" s="1" t="s">
        <v>22</v>
      </c>
      <c r="L1343" s="1">
        <v>2022</v>
      </c>
      <c r="M1343" s="1">
        <v>5</v>
      </c>
      <c r="N1343" s="1" t="s">
        <v>8312</v>
      </c>
      <c r="O1343" s="1">
        <v>6.8508769999999997</v>
      </c>
      <c r="P1343" s="1">
        <v>6.86</v>
      </c>
      <c r="Q1343" s="3">
        <v>0.73</v>
      </c>
      <c r="R1343" s="1">
        <v>0.72850000000000004</v>
      </c>
      <c r="S1343" s="1">
        <v>55.299500000000002</v>
      </c>
      <c r="T1343" s="1">
        <v>4.4000000000000004</v>
      </c>
    </row>
    <row r="1344" spans="1:20">
      <c r="A1344" s="1" t="s">
        <v>8313</v>
      </c>
      <c r="B1344" s="1" t="s">
        <v>8314</v>
      </c>
      <c r="C1344" s="1" t="s">
        <v>22</v>
      </c>
      <c r="D1344" s="1" t="s">
        <v>8315</v>
      </c>
      <c r="E1344" s="1" t="s">
        <v>8316</v>
      </c>
      <c r="F1344" s="1" t="s">
        <v>3410</v>
      </c>
      <c r="G1344" s="1" t="s">
        <v>35</v>
      </c>
      <c r="H1344" s="1" t="s">
        <v>27</v>
      </c>
      <c r="I1344" s="1">
        <v>245</v>
      </c>
      <c r="J1344" s="1" t="s">
        <v>22</v>
      </c>
      <c r="K1344" s="1" t="s">
        <v>22</v>
      </c>
      <c r="L1344" s="1">
        <v>2021</v>
      </c>
      <c r="M1344" s="1">
        <v>5</v>
      </c>
      <c r="N1344" s="1" t="s">
        <v>8317</v>
      </c>
      <c r="O1344" s="1">
        <v>11.567261999999999</v>
      </c>
      <c r="P1344" s="1">
        <v>11.69</v>
      </c>
      <c r="Q1344" s="3">
        <v>0.43</v>
      </c>
      <c r="R1344" s="1">
        <v>0.42749999999999999</v>
      </c>
      <c r="S1344" s="1">
        <v>36.161200000000001</v>
      </c>
      <c r="T1344" s="1">
        <v>4.8890000000000002</v>
      </c>
    </row>
    <row r="1345" spans="1:20">
      <c r="A1345" s="1" t="s">
        <v>8318</v>
      </c>
      <c r="B1345" s="1" t="s">
        <v>8319</v>
      </c>
      <c r="C1345" s="1" t="s">
        <v>22</v>
      </c>
      <c r="D1345" s="1" t="s">
        <v>8320</v>
      </c>
      <c r="E1345" s="1" t="s">
        <v>8321</v>
      </c>
      <c r="F1345" s="1" t="s">
        <v>1056</v>
      </c>
      <c r="G1345" s="1" t="s">
        <v>89</v>
      </c>
      <c r="H1345" s="1" t="s">
        <v>27</v>
      </c>
      <c r="I1345" s="1">
        <v>912</v>
      </c>
      <c r="J1345" s="1" t="s">
        <v>22</v>
      </c>
      <c r="K1345" s="1" t="s">
        <v>22</v>
      </c>
      <c r="L1345" s="1">
        <v>2022</v>
      </c>
      <c r="M1345" s="1">
        <v>5</v>
      </c>
      <c r="N1345" s="1" t="s">
        <v>8322</v>
      </c>
      <c r="O1345" s="1">
        <v>9.2559710000000006</v>
      </c>
      <c r="P1345" s="1">
        <v>8.83</v>
      </c>
      <c r="Q1345" s="3">
        <v>0.54</v>
      </c>
      <c r="R1345" s="1">
        <v>0.5665</v>
      </c>
      <c r="S1345" s="1">
        <v>47.663200000000003</v>
      </c>
      <c r="T1345" s="1">
        <v>6.2</v>
      </c>
    </row>
    <row r="1346" spans="1:20">
      <c r="A1346" s="1" t="s">
        <v>8323</v>
      </c>
      <c r="B1346" s="1" t="s">
        <v>8324</v>
      </c>
      <c r="C1346" s="1" t="s">
        <v>22</v>
      </c>
      <c r="D1346" s="1" t="s">
        <v>8325</v>
      </c>
      <c r="E1346" s="1" t="s">
        <v>8326</v>
      </c>
      <c r="F1346" s="1" t="s">
        <v>5353</v>
      </c>
      <c r="G1346" s="1" t="s">
        <v>26</v>
      </c>
      <c r="H1346" s="1" t="s">
        <v>27</v>
      </c>
      <c r="I1346" s="1">
        <v>237</v>
      </c>
      <c r="J1346" s="1" t="s">
        <v>22</v>
      </c>
      <c r="K1346" s="1" t="s">
        <v>22</v>
      </c>
      <c r="L1346" s="1">
        <v>2024</v>
      </c>
      <c r="M1346" s="1">
        <v>5</v>
      </c>
      <c r="N1346" s="1" t="s">
        <v>8327</v>
      </c>
      <c r="O1346" s="1">
        <v>0.29105799999999998</v>
      </c>
      <c r="P1346" s="1">
        <v>0.28000000000000003</v>
      </c>
      <c r="Q1346" s="3">
        <v>17.18</v>
      </c>
      <c r="R1346" s="1">
        <v>17.590800000000002</v>
      </c>
      <c r="S1346" s="1">
        <v>99.231200000000001</v>
      </c>
      <c r="T1346" s="1" t="s">
        <v>22</v>
      </c>
    </row>
    <row r="1347" spans="1:20">
      <c r="A1347" s="1" t="s">
        <v>8328</v>
      </c>
      <c r="B1347" s="1" t="s">
        <v>8329</v>
      </c>
      <c r="C1347" s="1" t="s">
        <v>22</v>
      </c>
      <c r="D1347" s="1" t="s">
        <v>8330</v>
      </c>
      <c r="E1347" s="1" t="s">
        <v>8331</v>
      </c>
      <c r="F1347" s="1" t="s">
        <v>8332</v>
      </c>
      <c r="G1347" s="1" t="s">
        <v>89</v>
      </c>
      <c r="H1347" s="1" t="s">
        <v>27</v>
      </c>
      <c r="I1347" s="1">
        <v>22</v>
      </c>
      <c r="J1347" s="1">
        <v>9</v>
      </c>
      <c r="K1347" s="1" t="s">
        <v>22</v>
      </c>
      <c r="L1347" s="1">
        <v>2020</v>
      </c>
      <c r="M1347" s="1">
        <v>5</v>
      </c>
      <c r="N1347" s="1" t="s">
        <v>8333</v>
      </c>
      <c r="O1347" s="1">
        <v>8.0823169999999998</v>
      </c>
      <c r="P1347" s="1">
        <v>21.03</v>
      </c>
      <c r="Q1347" s="3">
        <v>0.62</v>
      </c>
      <c r="R1347" s="1">
        <v>0.23780000000000001</v>
      </c>
      <c r="S1347" s="1">
        <v>22.796600000000002</v>
      </c>
      <c r="T1347" s="1">
        <v>2.2530000000000001</v>
      </c>
    </row>
    <row r="1348" spans="1:20">
      <c r="A1348" s="1" t="s">
        <v>8334</v>
      </c>
      <c r="B1348" s="1" t="s">
        <v>8335</v>
      </c>
      <c r="C1348" s="1" t="s">
        <v>22</v>
      </c>
      <c r="D1348" s="1" t="s">
        <v>8336</v>
      </c>
      <c r="E1348" s="1" t="s">
        <v>8337</v>
      </c>
      <c r="F1348" s="1" t="s">
        <v>4071</v>
      </c>
      <c r="G1348" s="1" t="s">
        <v>35</v>
      </c>
      <c r="H1348" s="1" t="s">
        <v>27</v>
      </c>
      <c r="I1348" s="1">
        <v>147</v>
      </c>
      <c r="J1348" s="1" t="s">
        <v>22</v>
      </c>
      <c r="K1348" s="1" t="s">
        <v>8338</v>
      </c>
      <c r="L1348" s="1">
        <v>2019</v>
      </c>
      <c r="M1348" s="1">
        <v>5</v>
      </c>
      <c r="N1348" s="1" t="s">
        <v>8339</v>
      </c>
      <c r="O1348" s="1">
        <v>21.113378999999998</v>
      </c>
      <c r="P1348" s="1">
        <v>19.63</v>
      </c>
      <c r="Q1348" s="3">
        <v>0.24</v>
      </c>
      <c r="R1348" s="1">
        <v>0.25480000000000003</v>
      </c>
      <c r="S1348" s="1">
        <v>22.049499999999998</v>
      </c>
      <c r="T1348" s="1">
        <v>3.5939999999999999</v>
      </c>
    </row>
    <row r="1349" spans="1:20">
      <c r="A1349" s="1" t="s">
        <v>8340</v>
      </c>
      <c r="B1349" s="1" t="s">
        <v>8341</v>
      </c>
      <c r="C1349" s="1" t="s">
        <v>8342</v>
      </c>
      <c r="D1349" s="1" t="s">
        <v>8343</v>
      </c>
      <c r="E1349" s="1" t="s">
        <v>8344</v>
      </c>
      <c r="F1349" s="1" t="s">
        <v>514</v>
      </c>
      <c r="G1349" s="1" t="s">
        <v>105</v>
      </c>
      <c r="H1349" s="1" t="s">
        <v>27</v>
      </c>
      <c r="I1349" s="1">
        <v>318</v>
      </c>
      <c r="J1349" s="1" t="s">
        <v>22</v>
      </c>
      <c r="K1349" s="1" t="s">
        <v>22</v>
      </c>
      <c r="L1349" s="1">
        <v>2023</v>
      </c>
      <c r="M1349" s="1">
        <v>5</v>
      </c>
      <c r="N1349" s="1" t="s">
        <v>8345</v>
      </c>
      <c r="O1349" s="1">
        <v>6.3597190000000001</v>
      </c>
      <c r="P1349" s="1">
        <v>2.33</v>
      </c>
      <c r="Q1349" s="3">
        <v>0.79</v>
      </c>
      <c r="R1349" s="1">
        <v>2.1442999999999999</v>
      </c>
      <c r="S1349" s="1">
        <v>85.850800000000007</v>
      </c>
      <c r="T1349" s="1">
        <v>8.1</v>
      </c>
    </row>
    <row r="1350" spans="1:20">
      <c r="A1350" s="1" t="s">
        <v>8346</v>
      </c>
      <c r="B1350" s="1" t="s">
        <v>8347</v>
      </c>
      <c r="C1350" s="1" t="s">
        <v>8348</v>
      </c>
      <c r="D1350" s="1" t="s">
        <v>8349</v>
      </c>
      <c r="E1350" s="1" t="s">
        <v>8350</v>
      </c>
      <c r="F1350" s="1" t="s">
        <v>2950</v>
      </c>
      <c r="G1350" s="1" t="s">
        <v>840</v>
      </c>
      <c r="H1350" s="1" t="s">
        <v>27</v>
      </c>
      <c r="I1350" s="1">
        <v>11</v>
      </c>
      <c r="J1350" s="1">
        <v>1</v>
      </c>
      <c r="K1350" s="1" t="s">
        <v>22</v>
      </c>
      <c r="L1350" s="1">
        <v>2022</v>
      </c>
      <c r="M1350" s="1">
        <v>5</v>
      </c>
      <c r="N1350" s="1" t="s">
        <v>8351</v>
      </c>
      <c r="O1350" s="1">
        <v>6.3278819999999998</v>
      </c>
      <c r="P1350" s="1">
        <v>5.62</v>
      </c>
      <c r="Q1350" s="3">
        <v>0.79</v>
      </c>
      <c r="R1350" s="1">
        <v>0.88970000000000005</v>
      </c>
      <c r="S1350" s="1">
        <v>58.684600000000003</v>
      </c>
      <c r="T1350" s="1">
        <v>5.2</v>
      </c>
    </row>
    <row r="1351" spans="1:20">
      <c r="A1351" s="1" t="s">
        <v>8352</v>
      </c>
      <c r="B1351" s="1" t="s">
        <v>8353</v>
      </c>
      <c r="C1351" s="1" t="s">
        <v>22</v>
      </c>
      <c r="D1351" s="1" t="s">
        <v>8354</v>
      </c>
      <c r="E1351" s="1" t="s">
        <v>8355</v>
      </c>
      <c r="F1351" s="1" t="s">
        <v>4994</v>
      </c>
      <c r="G1351" s="1" t="s">
        <v>89</v>
      </c>
      <c r="H1351" s="1" t="s">
        <v>27</v>
      </c>
      <c r="I1351" s="1">
        <v>5</v>
      </c>
      <c r="J1351" s="1">
        <v>24</v>
      </c>
      <c r="K1351" s="1" t="s">
        <v>8356</v>
      </c>
      <c r="L1351" s="1">
        <v>2021</v>
      </c>
      <c r="M1351" s="1">
        <v>5</v>
      </c>
      <c r="N1351" s="1" t="s">
        <v>8357</v>
      </c>
      <c r="O1351" s="1">
        <v>11.537143</v>
      </c>
      <c r="P1351" s="1">
        <v>15.04</v>
      </c>
      <c r="Q1351" s="3">
        <v>0.43</v>
      </c>
      <c r="R1351" s="1">
        <v>0.33260000000000001</v>
      </c>
      <c r="S1351" s="1">
        <v>30.049199999999999</v>
      </c>
      <c r="T1351" s="1">
        <v>6.8129999999999997</v>
      </c>
    </row>
    <row r="1352" spans="1:20">
      <c r="A1352" s="1" t="s">
        <v>8358</v>
      </c>
      <c r="B1352" s="1" t="s">
        <v>8359</v>
      </c>
      <c r="C1352" s="1" t="s">
        <v>22</v>
      </c>
      <c r="D1352" s="1" t="s">
        <v>8360</v>
      </c>
      <c r="E1352" s="1" t="s">
        <v>8361</v>
      </c>
      <c r="F1352" s="1" t="s">
        <v>5230</v>
      </c>
      <c r="G1352" s="1" t="s">
        <v>89</v>
      </c>
      <c r="H1352" s="1" t="s">
        <v>27</v>
      </c>
      <c r="I1352" s="1">
        <v>294</v>
      </c>
      <c r="J1352" s="1" t="s">
        <v>22</v>
      </c>
      <c r="K1352" s="1" t="s">
        <v>22</v>
      </c>
      <c r="L1352" s="1">
        <v>2022</v>
      </c>
      <c r="M1352" s="1">
        <v>5</v>
      </c>
      <c r="N1352" s="1" t="s">
        <v>8362</v>
      </c>
      <c r="O1352" s="1">
        <v>6.8441640000000001</v>
      </c>
      <c r="P1352" s="1">
        <v>8.83</v>
      </c>
      <c r="Q1352" s="3">
        <v>0.73</v>
      </c>
      <c r="R1352" s="1">
        <v>0.5665</v>
      </c>
      <c r="S1352" s="1">
        <v>47.663200000000003</v>
      </c>
      <c r="T1352" s="1">
        <v>4.5999999999999996</v>
      </c>
    </row>
    <row r="1353" spans="1:20">
      <c r="A1353" s="1" t="s">
        <v>8363</v>
      </c>
      <c r="B1353" s="1" t="s">
        <v>8364</v>
      </c>
      <c r="C1353" s="1" t="s">
        <v>22</v>
      </c>
      <c r="D1353" s="1" t="s">
        <v>8365</v>
      </c>
      <c r="E1353" s="1" t="s">
        <v>8366</v>
      </c>
      <c r="F1353" s="1" t="s">
        <v>8367</v>
      </c>
      <c r="G1353" s="1" t="s">
        <v>305</v>
      </c>
      <c r="H1353" s="1" t="s">
        <v>27</v>
      </c>
      <c r="I1353" s="1">
        <v>9</v>
      </c>
      <c r="J1353" s="1">
        <v>4</v>
      </c>
      <c r="K1353" s="1" t="s">
        <v>22</v>
      </c>
      <c r="L1353" s="1">
        <v>2020</v>
      </c>
      <c r="M1353" s="1">
        <v>5</v>
      </c>
      <c r="N1353" s="1" t="s">
        <v>8368</v>
      </c>
      <c r="O1353" s="1">
        <v>6.7889179999999998</v>
      </c>
      <c r="P1353" s="1">
        <v>12.46</v>
      </c>
      <c r="Q1353" s="3">
        <v>0.74</v>
      </c>
      <c r="R1353" s="1">
        <v>0.4012</v>
      </c>
      <c r="S1353" s="1">
        <v>39.325800000000001</v>
      </c>
      <c r="T1353" s="1">
        <v>2.0699999999999998</v>
      </c>
    </row>
    <row r="1354" spans="1:20">
      <c r="A1354" s="1" t="s">
        <v>8369</v>
      </c>
      <c r="B1354" s="1" t="s">
        <v>8370</v>
      </c>
      <c r="C1354" s="1" t="s">
        <v>22</v>
      </c>
      <c r="D1354" s="1" t="s">
        <v>8371</v>
      </c>
      <c r="E1354" s="1" t="s">
        <v>8372</v>
      </c>
      <c r="F1354" s="1" t="s">
        <v>4722</v>
      </c>
      <c r="G1354" s="1" t="s">
        <v>305</v>
      </c>
      <c r="H1354" s="1" t="s">
        <v>27</v>
      </c>
      <c r="I1354" s="1">
        <v>422</v>
      </c>
      <c r="J1354" s="1" t="s">
        <v>22</v>
      </c>
      <c r="K1354" s="1" t="s">
        <v>22</v>
      </c>
      <c r="L1354" s="1">
        <v>2021</v>
      </c>
      <c r="M1354" s="1">
        <v>5</v>
      </c>
      <c r="N1354" s="1" t="s">
        <v>8373</v>
      </c>
      <c r="O1354" s="1">
        <v>6.5996759999999997</v>
      </c>
      <c r="P1354" s="1">
        <v>9.06</v>
      </c>
      <c r="Q1354" s="3">
        <v>0.76</v>
      </c>
      <c r="R1354" s="1">
        <v>0.55200000000000005</v>
      </c>
      <c r="S1354" s="1">
        <v>48.635199999999998</v>
      </c>
      <c r="T1354" s="1">
        <v>2.7069999999999999</v>
      </c>
    </row>
    <row r="1355" spans="1:20">
      <c r="A1355" s="1" t="s">
        <v>8374</v>
      </c>
      <c r="B1355" s="1" t="s">
        <v>8375</v>
      </c>
      <c r="C1355" s="1" t="s">
        <v>22</v>
      </c>
      <c r="D1355" s="1" t="s">
        <v>8376</v>
      </c>
      <c r="E1355" s="1" t="s">
        <v>8377</v>
      </c>
      <c r="F1355" s="1" t="s">
        <v>4830</v>
      </c>
      <c r="G1355" s="1" t="s">
        <v>35</v>
      </c>
      <c r="H1355" s="1" t="s">
        <v>27</v>
      </c>
      <c r="I1355" s="1">
        <v>145</v>
      </c>
      <c r="J1355" s="1" t="s">
        <v>22</v>
      </c>
      <c r="K1355" s="1" t="s">
        <v>22</v>
      </c>
      <c r="L1355" s="1">
        <v>2022</v>
      </c>
      <c r="M1355" s="1">
        <v>5</v>
      </c>
      <c r="N1355" s="1" t="s">
        <v>8378</v>
      </c>
      <c r="O1355" s="1">
        <v>6.7782030000000004</v>
      </c>
      <c r="P1355" s="1">
        <v>6.86</v>
      </c>
      <c r="Q1355" s="3">
        <v>0.74</v>
      </c>
      <c r="R1355" s="1">
        <v>0.72850000000000004</v>
      </c>
      <c r="S1355" s="1">
        <v>55.299500000000002</v>
      </c>
      <c r="T1355" s="1">
        <v>3.8</v>
      </c>
    </row>
    <row r="1356" spans="1:20">
      <c r="A1356" s="1" t="s">
        <v>8379</v>
      </c>
      <c r="B1356" s="1" t="s">
        <v>8380</v>
      </c>
      <c r="C1356" s="1" t="s">
        <v>22</v>
      </c>
      <c r="D1356" s="1" t="s">
        <v>8381</v>
      </c>
      <c r="E1356" s="1" t="s">
        <v>8382</v>
      </c>
      <c r="F1356" s="1" t="s">
        <v>6556</v>
      </c>
      <c r="G1356" s="1" t="s">
        <v>35</v>
      </c>
      <c r="H1356" s="1" t="s">
        <v>27</v>
      </c>
      <c r="I1356" s="1">
        <v>47</v>
      </c>
      <c r="J1356" s="1">
        <v>27</v>
      </c>
      <c r="K1356" s="1" t="s">
        <v>8383</v>
      </c>
      <c r="L1356" s="1">
        <v>2023</v>
      </c>
      <c r="M1356" s="1">
        <v>5</v>
      </c>
      <c r="N1356" s="1" t="s">
        <v>8384</v>
      </c>
      <c r="O1356" s="1">
        <v>1.534054</v>
      </c>
      <c r="P1356" s="1">
        <v>2.61</v>
      </c>
      <c r="Q1356" s="3">
        <v>3.26</v>
      </c>
      <c r="R1356" s="1">
        <v>1.9129</v>
      </c>
      <c r="S1356" s="1">
        <v>83.927400000000006</v>
      </c>
      <c r="T1356" s="1">
        <v>2.7</v>
      </c>
    </row>
    <row r="1357" spans="1:20">
      <c r="A1357" s="1" t="s">
        <v>8385</v>
      </c>
      <c r="B1357" s="1" t="s">
        <v>8386</v>
      </c>
      <c r="C1357" s="1" t="s">
        <v>8387</v>
      </c>
      <c r="D1357" s="1" t="s">
        <v>8388</v>
      </c>
      <c r="E1357" s="1" t="s">
        <v>8389</v>
      </c>
      <c r="F1357" s="1" t="s">
        <v>8390</v>
      </c>
      <c r="G1357" s="1" t="s">
        <v>678</v>
      </c>
      <c r="H1357" s="1" t="s">
        <v>106</v>
      </c>
      <c r="I1357" s="1">
        <v>13</v>
      </c>
      <c r="J1357" s="1">
        <v>4</v>
      </c>
      <c r="K1357" s="1" t="s">
        <v>22</v>
      </c>
      <c r="L1357" s="1">
        <v>2023</v>
      </c>
      <c r="M1357" s="1">
        <v>5</v>
      </c>
      <c r="N1357" s="1" t="s">
        <v>8391</v>
      </c>
      <c r="O1357" s="1">
        <v>2.8008190000000002</v>
      </c>
      <c r="P1357" s="1">
        <v>4</v>
      </c>
      <c r="Q1357" s="3">
        <v>1.79</v>
      </c>
      <c r="R1357" s="1">
        <v>1.2513000000000001</v>
      </c>
      <c r="S1357" s="1">
        <v>72.477000000000004</v>
      </c>
      <c r="T1357" s="1">
        <v>3.2</v>
      </c>
    </row>
    <row r="1358" spans="1:20">
      <c r="A1358" s="1" t="s">
        <v>8392</v>
      </c>
      <c r="B1358" s="1" t="s">
        <v>8393</v>
      </c>
      <c r="C1358" s="1" t="s">
        <v>8394</v>
      </c>
      <c r="D1358" s="1" t="s">
        <v>8395</v>
      </c>
      <c r="E1358" s="1" t="s">
        <v>8396</v>
      </c>
      <c r="F1358" s="1" t="s">
        <v>202</v>
      </c>
      <c r="G1358" s="1" t="s">
        <v>35</v>
      </c>
      <c r="H1358" s="1" t="s">
        <v>27</v>
      </c>
      <c r="I1358" s="1">
        <v>8</v>
      </c>
      <c r="J1358" s="1">
        <v>47</v>
      </c>
      <c r="K1358" s="1" t="s">
        <v>8397</v>
      </c>
      <c r="L1358" s="1">
        <v>2018</v>
      </c>
      <c r="M1358" s="1">
        <v>5</v>
      </c>
      <c r="N1358" s="1" t="s">
        <v>8398</v>
      </c>
      <c r="O1358" s="1">
        <v>18.189453</v>
      </c>
      <c r="P1358" s="1">
        <v>22.52</v>
      </c>
      <c r="Q1358" s="3">
        <v>0.27</v>
      </c>
      <c r="R1358" s="1">
        <v>0.222</v>
      </c>
      <c r="S1358" s="1">
        <v>20.069600000000001</v>
      </c>
      <c r="T1358" s="1">
        <v>3.0489999999999999</v>
      </c>
    </row>
    <row r="1359" spans="1:20">
      <c r="A1359" s="1" t="s">
        <v>8399</v>
      </c>
      <c r="B1359" s="1" t="s">
        <v>8400</v>
      </c>
      <c r="C1359" s="1" t="s">
        <v>22</v>
      </c>
      <c r="D1359" s="1" t="s">
        <v>8401</v>
      </c>
      <c r="E1359" s="1" t="s">
        <v>8402</v>
      </c>
      <c r="F1359" s="1" t="s">
        <v>81</v>
      </c>
      <c r="G1359" s="1" t="s">
        <v>26</v>
      </c>
      <c r="H1359" s="1" t="s">
        <v>27</v>
      </c>
      <c r="I1359" s="1">
        <v>277</v>
      </c>
      <c r="J1359" s="1" t="s">
        <v>22</v>
      </c>
      <c r="K1359" s="1" t="s">
        <v>22</v>
      </c>
      <c r="L1359" s="1">
        <v>2020</v>
      </c>
      <c r="M1359" s="1">
        <v>5</v>
      </c>
      <c r="N1359" s="1" t="s">
        <v>8403</v>
      </c>
      <c r="O1359" s="1">
        <v>35.051921999999998</v>
      </c>
      <c r="P1359" s="1">
        <v>15.93</v>
      </c>
      <c r="Q1359" s="3">
        <v>0.14000000000000001</v>
      </c>
      <c r="R1359" s="1">
        <v>0.31380000000000002</v>
      </c>
      <c r="S1359" s="1">
        <v>30.9788</v>
      </c>
      <c r="T1359" s="1">
        <v>9.2970000000000006</v>
      </c>
    </row>
    <row r="1360" spans="1:20">
      <c r="A1360" s="1" t="s">
        <v>8404</v>
      </c>
      <c r="B1360" s="1" t="s">
        <v>8405</v>
      </c>
      <c r="C1360" s="1" t="s">
        <v>8406</v>
      </c>
      <c r="D1360" s="1" t="s">
        <v>8407</v>
      </c>
      <c r="E1360" s="1" t="s">
        <v>8408</v>
      </c>
      <c r="F1360" s="1" t="s">
        <v>8409</v>
      </c>
      <c r="G1360" s="1" t="s">
        <v>840</v>
      </c>
      <c r="H1360" s="1" t="s">
        <v>27</v>
      </c>
      <c r="I1360" s="1">
        <v>14</v>
      </c>
      <c r="J1360" s="1">
        <v>9</v>
      </c>
      <c r="K1360" s="1" t="s">
        <v>22</v>
      </c>
      <c r="L1360" s="1">
        <v>2022</v>
      </c>
      <c r="M1360" s="1">
        <v>5</v>
      </c>
      <c r="N1360" s="1" t="s">
        <v>8410</v>
      </c>
      <c r="O1360" s="1">
        <v>5.8707969999999996</v>
      </c>
      <c r="P1360" s="1">
        <v>5.62</v>
      </c>
      <c r="Q1360" s="3">
        <v>0.85</v>
      </c>
      <c r="R1360" s="1">
        <v>0.88970000000000005</v>
      </c>
      <c r="S1360" s="1">
        <v>58.684600000000003</v>
      </c>
      <c r="T1360" s="1">
        <v>5.9</v>
      </c>
    </row>
    <row r="1361" spans="1:20">
      <c r="A1361" s="1" t="s">
        <v>8411</v>
      </c>
      <c r="B1361" s="1" t="s">
        <v>8412</v>
      </c>
      <c r="C1361" s="1" t="s">
        <v>8413</v>
      </c>
      <c r="D1361" s="1" t="s">
        <v>8414</v>
      </c>
      <c r="E1361" s="1" t="s">
        <v>8415</v>
      </c>
      <c r="F1361" s="1" t="s">
        <v>104</v>
      </c>
      <c r="G1361" s="1" t="s">
        <v>105</v>
      </c>
      <c r="H1361" s="1" t="s">
        <v>27</v>
      </c>
      <c r="I1361" s="1">
        <v>905</v>
      </c>
      <c r="J1361" s="1" t="s">
        <v>22</v>
      </c>
      <c r="K1361" s="1" t="s">
        <v>22</v>
      </c>
      <c r="L1361" s="1">
        <v>2023</v>
      </c>
      <c r="M1361" s="1">
        <v>5</v>
      </c>
      <c r="N1361" s="1" t="s">
        <v>8416</v>
      </c>
      <c r="O1361" s="1">
        <v>3.387642</v>
      </c>
      <c r="P1361" s="1">
        <v>2.33</v>
      </c>
      <c r="Q1361" s="3">
        <v>1.48</v>
      </c>
      <c r="R1361" s="1">
        <v>2.1442999999999999</v>
      </c>
      <c r="S1361" s="1">
        <v>85.850800000000007</v>
      </c>
      <c r="T1361" s="1">
        <v>8.1999999999999993</v>
      </c>
    </row>
    <row r="1362" spans="1:20">
      <c r="A1362" s="1" t="s">
        <v>8417</v>
      </c>
      <c r="B1362" s="1" t="s">
        <v>8418</v>
      </c>
      <c r="C1362" s="1" t="s">
        <v>22</v>
      </c>
      <c r="D1362" s="1" t="s">
        <v>8419</v>
      </c>
      <c r="E1362" s="1" t="s">
        <v>8420</v>
      </c>
      <c r="F1362" s="1" t="s">
        <v>7583</v>
      </c>
      <c r="G1362" s="1" t="s">
        <v>840</v>
      </c>
      <c r="H1362" s="1" t="s">
        <v>27</v>
      </c>
      <c r="I1362" s="1">
        <v>15</v>
      </c>
      <c r="J1362" s="1">
        <v>3</v>
      </c>
      <c r="K1362" s="1" t="s">
        <v>8421</v>
      </c>
      <c r="L1362" s="1">
        <v>2021</v>
      </c>
      <c r="M1362" s="1">
        <v>5</v>
      </c>
      <c r="N1362" s="1" t="s">
        <v>8422</v>
      </c>
      <c r="O1362" s="1">
        <v>8.3585750000000001</v>
      </c>
      <c r="P1362" s="1">
        <v>10.4</v>
      </c>
      <c r="Q1362" s="3">
        <v>0.6</v>
      </c>
      <c r="R1362" s="1">
        <v>0.48089999999999999</v>
      </c>
      <c r="S1362" s="1">
        <v>37.882399999999997</v>
      </c>
      <c r="T1362" s="1">
        <v>3.0059999999999998</v>
      </c>
    </row>
    <row r="1363" spans="1:20">
      <c r="A1363" s="1" t="s">
        <v>8423</v>
      </c>
      <c r="B1363" s="1" t="s">
        <v>8424</v>
      </c>
      <c r="C1363" s="1" t="s">
        <v>22</v>
      </c>
      <c r="D1363" s="1" t="s">
        <v>8425</v>
      </c>
      <c r="E1363" s="1" t="s">
        <v>8426</v>
      </c>
      <c r="F1363" s="1" t="s">
        <v>8427</v>
      </c>
      <c r="G1363" s="1" t="s">
        <v>840</v>
      </c>
      <c r="H1363" s="1" t="s">
        <v>27</v>
      </c>
      <c r="I1363" s="1">
        <v>44</v>
      </c>
      <c r="J1363" s="1">
        <v>8</v>
      </c>
      <c r="K1363" s="1" t="s">
        <v>22</v>
      </c>
      <c r="L1363" s="1">
        <v>2021</v>
      </c>
      <c r="M1363" s="1">
        <v>5</v>
      </c>
      <c r="N1363" s="1" t="s">
        <v>8428</v>
      </c>
      <c r="O1363" s="1">
        <v>6.7038330000000004</v>
      </c>
      <c r="P1363" s="1">
        <v>10.4</v>
      </c>
      <c r="Q1363" s="3">
        <v>0.75</v>
      </c>
      <c r="R1363" s="1">
        <v>0.48089999999999999</v>
      </c>
      <c r="S1363" s="1">
        <v>37.882399999999997</v>
      </c>
      <c r="T1363" s="1">
        <v>2.8889999999999998</v>
      </c>
    </row>
    <row r="1364" spans="1:20">
      <c r="A1364" s="1" t="s">
        <v>8429</v>
      </c>
      <c r="B1364" s="1" t="s">
        <v>8430</v>
      </c>
      <c r="C1364" s="1" t="s">
        <v>22</v>
      </c>
      <c r="D1364" s="1" t="s">
        <v>8431</v>
      </c>
      <c r="E1364" s="1" t="s">
        <v>8432</v>
      </c>
      <c r="F1364" s="1" t="s">
        <v>118</v>
      </c>
      <c r="G1364" s="1" t="s">
        <v>26</v>
      </c>
      <c r="H1364" s="1" t="s">
        <v>27</v>
      </c>
      <c r="I1364" s="1">
        <v>435</v>
      </c>
      <c r="J1364" s="1" t="s">
        <v>22</v>
      </c>
      <c r="K1364" s="1" t="s">
        <v>22</v>
      </c>
      <c r="L1364" s="1">
        <v>2022</v>
      </c>
      <c r="M1364" s="1">
        <v>5</v>
      </c>
      <c r="N1364" s="1" t="s">
        <v>8433</v>
      </c>
      <c r="O1364" s="1">
        <v>20.309939</v>
      </c>
      <c r="P1364" s="1">
        <v>6.87</v>
      </c>
      <c r="Q1364" s="3">
        <v>0.25</v>
      </c>
      <c r="R1364" s="1">
        <v>0.72819999999999996</v>
      </c>
      <c r="S1364" s="1">
        <v>56.724899999999998</v>
      </c>
      <c r="T1364" s="1">
        <v>15.1</v>
      </c>
    </row>
    <row r="1365" spans="1:20">
      <c r="A1365" s="1" t="s">
        <v>8434</v>
      </c>
      <c r="B1365" s="1" t="s">
        <v>8435</v>
      </c>
      <c r="C1365" s="1" t="s">
        <v>22</v>
      </c>
      <c r="D1365" s="1" t="s">
        <v>8436</v>
      </c>
      <c r="E1365" s="1" t="s">
        <v>8437</v>
      </c>
      <c r="F1365" s="1" t="s">
        <v>6231</v>
      </c>
      <c r="G1365" s="1" t="s">
        <v>26</v>
      </c>
      <c r="H1365" s="1" t="s">
        <v>27</v>
      </c>
      <c r="I1365" s="1">
        <v>76</v>
      </c>
      <c r="J1365" s="1" t="s">
        <v>22</v>
      </c>
      <c r="K1365" s="1" t="s">
        <v>22</v>
      </c>
      <c r="L1365" s="1">
        <v>2021</v>
      </c>
      <c r="M1365" s="1">
        <v>5</v>
      </c>
      <c r="N1365" s="1" t="s">
        <v>8438</v>
      </c>
      <c r="O1365" s="1">
        <v>3.794521</v>
      </c>
      <c r="P1365" s="1">
        <v>12</v>
      </c>
      <c r="Q1365" s="3">
        <v>1.32</v>
      </c>
      <c r="R1365" s="1">
        <v>0.41660000000000003</v>
      </c>
      <c r="S1365" s="1">
        <v>39.012599999999999</v>
      </c>
      <c r="T1365" s="1">
        <v>2.1890000000000001</v>
      </c>
    </row>
    <row r="1366" spans="1:20">
      <c r="A1366" s="1" t="s">
        <v>8439</v>
      </c>
      <c r="B1366" s="1" t="s">
        <v>8440</v>
      </c>
      <c r="C1366" s="1" t="s">
        <v>22</v>
      </c>
      <c r="D1366" s="1" t="s">
        <v>8441</v>
      </c>
      <c r="E1366" s="1" t="s">
        <v>3617</v>
      </c>
      <c r="F1366" s="1" t="s">
        <v>8442</v>
      </c>
      <c r="G1366" s="1" t="s">
        <v>26</v>
      </c>
      <c r="H1366" s="1" t="s">
        <v>27</v>
      </c>
      <c r="I1366" s="1">
        <v>12</v>
      </c>
      <c r="J1366" s="1">
        <v>8</v>
      </c>
      <c r="K1366" s="1" t="s">
        <v>22</v>
      </c>
      <c r="L1366" s="1">
        <v>2020</v>
      </c>
      <c r="M1366" s="1">
        <v>5</v>
      </c>
      <c r="N1366" s="1" t="s">
        <v>8443</v>
      </c>
      <c r="O1366" s="1">
        <v>9.2707709999999999</v>
      </c>
      <c r="P1366" s="1">
        <v>15.93</v>
      </c>
      <c r="Q1366" s="3">
        <v>0.54</v>
      </c>
      <c r="R1366" s="1">
        <v>0.31380000000000002</v>
      </c>
      <c r="S1366" s="1">
        <v>30.9788</v>
      </c>
      <c r="T1366" s="1">
        <v>2.7130000000000001</v>
      </c>
    </row>
    <row r="1367" spans="1:20">
      <c r="A1367" s="1" t="s">
        <v>8444</v>
      </c>
      <c r="B1367" s="1" t="s">
        <v>8445</v>
      </c>
      <c r="C1367" s="1" t="s">
        <v>22</v>
      </c>
      <c r="D1367" s="1" t="s">
        <v>8446</v>
      </c>
      <c r="E1367" s="1" t="s">
        <v>8447</v>
      </c>
      <c r="F1367" s="1" t="s">
        <v>8448</v>
      </c>
      <c r="G1367" s="1" t="s">
        <v>26</v>
      </c>
      <c r="H1367" s="1" t="s">
        <v>27</v>
      </c>
      <c r="I1367" s="1">
        <v>192</v>
      </c>
      <c r="J1367" s="1" t="s">
        <v>22</v>
      </c>
      <c r="K1367" s="1" t="s">
        <v>22</v>
      </c>
      <c r="L1367" s="1">
        <v>2022</v>
      </c>
      <c r="M1367" s="1">
        <v>5</v>
      </c>
      <c r="N1367" s="1" t="s">
        <v>8449</v>
      </c>
      <c r="O1367" s="1">
        <v>6.1143380000000001</v>
      </c>
      <c r="P1367" s="1">
        <v>6.87</v>
      </c>
      <c r="Q1367" s="3">
        <v>0.82</v>
      </c>
      <c r="R1367" s="1">
        <v>0.72819999999999996</v>
      </c>
      <c r="S1367" s="1">
        <v>56.724899999999998</v>
      </c>
      <c r="T1367" s="1">
        <v>4.0999999999999996</v>
      </c>
    </row>
    <row r="1368" spans="1:20">
      <c r="A1368" s="1" t="s">
        <v>8450</v>
      </c>
      <c r="B1368" s="1" t="s">
        <v>8451</v>
      </c>
      <c r="C1368" s="1" t="s">
        <v>22</v>
      </c>
      <c r="D1368" s="1" t="s">
        <v>8452</v>
      </c>
      <c r="E1368" s="1" t="s">
        <v>8453</v>
      </c>
      <c r="F1368" s="1" t="s">
        <v>6173</v>
      </c>
      <c r="G1368" s="1" t="s">
        <v>35</v>
      </c>
      <c r="H1368" s="1" t="s">
        <v>27</v>
      </c>
      <c r="I1368" s="1">
        <v>135</v>
      </c>
      <c r="J1368" s="1">
        <v>4</v>
      </c>
      <c r="K1368" s="1" t="s">
        <v>8454</v>
      </c>
      <c r="L1368" s="1">
        <v>2022</v>
      </c>
      <c r="M1368" s="1">
        <v>5</v>
      </c>
      <c r="N1368" s="1" t="s">
        <v>8455</v>
      </c>
      <c r="O1368" s="1">
        <v>2.5693779999999999</v>
      </c>
      <c r="P1368" s="1">
        <v>6.86</v>
      </c>
      <c r="Q1368" s="3">
        <v>1.95</v>
      </c>
      <c r="R1368" s="1">
        <v>0.72850000000000004</v>
      </c>
      <c r="S1368" s="1">
        <v>55.299500000000002</v>
      </c>
      <c r="T1368" s="1">
        <v>1.8</v>
      </c>
    </row>
    <row r="1369" spans="1:20">
      <c r="A1369" s="1" t="s">
        <v>8456</v>
      </c>
      <c r="B1369" s="1" t="s">
        <v>8457</v>
      </c>
      <c r="C1369" s="1" t="s">
        <v>22</v>
      </c>
      <c r="D1369" s="1" t="s">
        <v>8458</v>
      </c>
      <c r="E1369" s="1" t="s">
        <v>8459</v>
      </c>
      <c r="F1369" s="1" t="s">
        <v>885</v>
      </c>
      <c r="G1369" s="1" t="s">
        <v>35</v>
      </c>
      <c r="H1369" s="1" t="s">
        <v>27</v>
      </c>
      <c r="I1369" s="1">
        <v>305</v>
      </c>
      <c r="J1369" s="1" t="s">
        <v>22</v>
      </c>
      <c r="K1369" s="1" t="s">
        <v>22</v>
      </c>
      <c r="L1369" s="1">
        <v>2022</v>
      </c>
      <c r="M1369" s="1">
        <v>5</v>
      </c>
      <c r="N1369" s="1" t="s">
        <v>8460</v>
      </c>
      <c r="O1369" s="1">
        <v>13.489606999999999</v>
      </c>
      <c r="P1369" s="1">
        <v>6.86</v>
      </c>
      <c r="Q1369" s="3">
        <v>0.37</v>
      </c>
      <c r="R1369" s="1">
        <v>0.72850000000000004</v>
      </c>
      <c r="S1369" s="1">
        <v>55.299500000000002</v>
      </c>
      <c r="T1369" s="1">
        <v>8.6</v>
      </c>
    </row>
    <row r="1370" spans="1:20">
      <c r="A1370" s="1" t="s">
        <v>8461</v>
      </c>
      <c r="B1370" s="1" t="s">
        <v>8462</v>
      </c>
      <c r="C1370" s="1" t="s">
        <v>8463</v>
      </c>
      <c r="D1370" s="1" t="s">
        <v>8464</v>
      </c>
      <c r="E1370" s="1" t="s">
        <v>8465</v>
      </c>
      <c r="F1370" s="1" t="s">
        <v>8466</v>
      </c>
      <c r="G1370" s="1" t="s">
        <v>1043</v>
      </c>
      <c r="H1370" s="1" t="s">
        <v>27</v>
      </c>
      <c r="I1370" s="1">
        <v>15</v>
      </c>
      <c r="J1370" s="1">
        <v>3</v>
      </c>
      <c r="K1370" s="1" t="s">
        <v>22</v>
      </c>
      <c r="L1370" s="1">
        <v>2022</v>
      </c>
      <c r="M1370" s="1">
        <v>5</v>
      </c>
      <c r="N1370" s="1" t="s">
        <v>8467</v>
      </c>
      <c r="O1370" s="1">
        <v>4.6853930000000004</v>
      </c>
      <c r="P1370" s="1">
        <v>3.64</v>
      </c>
      <c r="Q1370" s="3">
        <v>1.07</v>
      </c>
      <c r="R1370" s="1">
        <v>1.3741000000000001</v>
      </c>
      <c r="S1370" s="1">
        <v>73.586699999999993</v>
      </c>
      <c r="T1370" s="1">
        <v>4.2</v>
      </c>
    </row>
    <row r="1371" spans="1:20">
      <c r="A1371" s="1" t="s">
        <v>8468</v>
      </c>
      <c r="B1371" s="1" t="s">
        <v>8469</v>
      </c>
      <c r="C1371" s="1" t="s">
        <v>22</v>
      </c>
      <c r="D1371" s="1" t="s">
        <v>8470</v>
      </c>
      <c r="E1371" s="1" t="s">
        <v>8471</v>
      </c>
      <c r="F1371" s="1" t="s">
        <v>1909</v>
      </c>
      <c r="G1371" s="1" t="s">
        <v>35</v>
      </c>
      <c r="H1371" s="1" t="s">
        <v>27</v>
      </c>
      <c r="I1371" s="1">
        <v>1173</v>
      </c>
      <c r="J1371" s="1" t="s">
        <v>22</v>
      </c>
      <c r="K1371" s="1" t="s">
        <v>8472</v>
      </c>
      <c r="L1371" s="1">
        <v>2018</v>
      </c>
      <c r="M1371" s="1">
        <v>5</v>
      </c>
      <c r="N1371" s="1" t="s">
        <v>8473</v>
      </c>
      <c r="O1371" s="1">
        <v>14.413444999999999</v>
      </c>
      <c r="P1371" s="1">
        <v>22.52</v>
      </c>
      <c r="Q1371" s="3">
        <v>0.35</v>
      </c>
      <c r="R1371" s="1">
        <v>0.222</v>
      </c>
      <c r="S1371" s="1">
        <v>20.069600000000001</v>
      </c>
      <c r="T1371" s="1">
        <v>2.12</v>
      </c>
    </row>
    <row r="1372" spans="1:20">
      <c r="A1372" s="1" t="s">
        <v>8474</v>
      </c>
      <c r="B1372" s="1" t="s">
        <v>8475</v>
      </c>
      <c r="C1372" s="1" t="s">
        <v>8476</v>
      </c>
      <c r="D1372" s="1" t="s">
        <v>8477</v>
      </c>
      <c r="E1372" s="1" t="s">
        <v>8478</v>
      </c>
      <c r="F1372" s="1" t="s">
        <v>1188</v>
      </c>
      <c r="G1372" s="1" t="s">
        <v>105</v>
      </c>
      <c r="H1372" s="1" t="s">
        <v>27</v>
      </c>
      <c r="I1372" s="1">
        <v>19</v>
      </c>
      <c r="J1372" s="1">
        <v>15</v>
      </c>
      <c r="K1372" s="1" t="s">
        <v>22</v>
      </c>
      <c r="L1372" s="1">
        <v>2022</v>
      </c>
      <c r="M1372" s="1">
        <v>5</v>
      </c>
      <c r="N1372" s="1" t="s">
        <v>8479</v>
      </c>
      <c r="O1372" s="1">
        <v>3.7005340000000002</v>
      </c>
      <c r="P1372" s="1">
        <v>6.39</v>
      </c>
      <c r="Q1372" s="3">
        <v>1.35</v>
      </c>
      <c r="R1372" s="1">
        <v>0.78310000000000002</v>
      </c>
      <c r="S1372" s="1">
        <v>57.671199999999999</v>
      </c>
      <c r="T1372" s="1" t="s">
        <v>22</v>
      </c>
    </row>
    <row r="1373" spans="1:20">
      <c r="A1373" s="1" t="s">
        <v>8480</v>
      </c>
      <c r="B1373" s="1" t="s">
        <v>8481</v>
      </c>
      <c r="C1373" s="1" t="s">
        <v>22</v>
      </c>
      <c r="D1373" s="1" t="s">
        <v>8482</v>
      </c>
      <c r="E1373" s="1" t="s">
        <v>8483</v>
      </c>
      <c r="F1373" s="1" t="s">
        <v>8484</v>
      </c>
      <c r="G1373" s="1" t="s">
        <v>26</v>
      </c>
      <c r="H1373" s="1" t="s">
        <v>27</v>
      </c>
      <c r="I1373" s="1">
        <v>39</v>
      </c>
      <c r="J1373" s="1" t="s">
        <v>8485</v>
      </c>
      <c r="K1373" s="1" t="s">
        <v>8486</v>
      </c>
      <c r="L1373" s="1">
        <v>2021</v>
      </c>
      <c r="M1373" s="1">
        <v>5</v>
      </c>
      <c r="N1373" s="1" t="s">
        <v>8487</v>
      </c>
      <c r="O1373" s="1">
        <v>3.4927540000000001</v>
      </c>
      <c r="P1373" s="1">
        <v>12</v>
      </c>
      <c r="Q1373" s="3">
        <v>1.43</v>
      </c>
      <c r="R1373" s="1">
        <v>0.41660000000000003</v>
      </c>
      <c r="S1373" s="1">
        <v>39.012599999999999</v>
      </c>
      <c r="T1373" s="1">
        <v>1.6950000000000001</v>
      </c>
    </row>
    <row r="1374" spans="1:20">
      <c r="A1374" s="1" t="s">
        <v>8488</v>
      </c>
      <c r="B1374" s="1" t="s">
        <v>8489</v>
      </c>
      <c r="C1374" s="1" t="s">
        <v>22</v>
      </c>
      <c r="D1374" s="1" t="s">
        <v>8490</v>
      </c>
      <c r="E1374" s="1" t="s">
        <v>8491</v>
      </c>
      <c r="F1374" s="1" t="s">
        <v>1772</v>
      </c>
      <c r="G1374" s="1" t="s">
        <v>35</v>
      </c>
      <c r="H1374" s="1" t="s">
        <v>27</v>
      </c>
      <c r="I1374" s="1">
        <v>59</v>
      </c>
      <c r="J1374" s="1">
        <v>45</v>
      </c>
      <c r="K1374" s="1" t="s">
        <v>8492</v>
      </c>
      <c r="L1374" s="1">
        <v>2020</v>
      </c>
      <c r="M1374" s="1">
        <v>5</v>
      </c>
      <c r="N1374" s="1" t="s">
        <v>8493</v>
      </c>
      <c r="O1374" s="1">
        <v>14.228672</v>
      </c>
      <c r="P1374" s="1">
        <v>16.14</v>
      </c>
      <c r="Q1374" s="3">
        <v>0.35</v>
      </c>
      <c r="R1374" s="1">
        <v>0.30980000000000002</v>
      </c>
      <c r="S1374" s="1">
        <v>26.6738</v>
      </c>
      <c r="T1374" s="1">
        <v>3.7639999999999998</v>
      </c>
    </row>
    <row r="1375" spans="1:20">
      <c r="A1375" s="1" t="s">
        <v>8494</v>
      </c>
      <c r="B1375" s="1" t="s">
        <v>8495</v>
      </c>
      <c r="C1375" s="1" t="s">
        <v>22</v>
      </c>
      <c r="D1375" s="1" t="s">
        <v>8496</v>
      </c>
      <c r="E1375" s="1" t="s">
        <v>8497</v>
      </c>
      <c r="F1375" s="1" t="s">
        <v>3200</v>
      </c>
      <c r="G1375" s="1" t="s">
        <v>26</v>
      </c>
      <c r="H1375" s="1" t="s">
        <v>27</v>
      </c>
      <c r="I1375" s="1">
        <v>111</v>
      </c>
      <c r="J1375" s="1" t="s">
        <v>22</v>
      </c>
      <c r="K1375" s="1" t="s">
        <v>22</v>
      </c>
      <c r="L1375" s="1">
        <v>2020</v>
      </c>
      <c r="M1375" s="1">
        <v>5</v>
      </c>
      <c r="N1375" s="1" t="s">
        <v>8498</v>
      </c>
      <c r="O1375" s="1">
        <v>12.909375000000001</v>
      </c>
      <c r="P1375" s="1">
        <v>15.93</v>
      </c>
      <c r="Q1375" s="3">
        <v>0.39</v>
      </c>
      <c r="R1375" s="1">
        <v>0.31380000000000002</v>
      </c>
      <c r="S1375" s="1">
        <v>30.9788</v>
      </c>
      <c r="T1375" s="1">
        <v>3.1139999999999999</v>
      </c>
    </row>
    <row r="1376" spans="1:20">
      <c r="A1376" s="1" t="s">
        <v>8499</v>
      </c>
      <c r="B1376" s="1" t="s">
        <v>8500</v>
      </c>
      <c r="C1376" s="1" t="s">
        <v>8501</v>
      </c>
      <c r="D1376" s="1" t="s">
        <v>8502</v>
      </c>
      <c r="E1376" s="1" t="s">
        <v>8503</v>
      </c>
      <c r="F1376" s="1" t="s">
        <v>8409</v>
      </c>
      <c r="G1376" s="1" t="s">
        <v>840</v>
      </c>
      <c r="H1376" s="1" t="s">
        <v>27</v>
      </c>
      <c r="I1376" s="1">
        <v>14</v>
      </c>
      <c r="J1376" s="1">
        <v>23</v>
      </c>
      <c r="K1376" s="1" t="s">
        <v>22</v>
      </c>
      <c r="L1376" s="1">
        <v>2022</v>
      </c>
      <c r="M1376" s="1">
        <v>5</v>
      </c>
      <c r="N1376" s="1" t="s">
        <v>8504</v>
      </c>
      <c r="O1376" s="1">
        <v>5.8707969999999996</v>
      </c>
      <c r="P1376" s="1">
        <v>5.62</v>
      </c>
      <c r="Q1376" s="3">
        <v>0.85</v>
      </c>
      <c r="R1376" s="1">
        <v>0.88970000000000005</v>
      </c>
      <c r="S1376" s="1">
        <v>58.684600000000003</v>
      </c>
      <c r="T1376" s="1">
        <v>5.9</v>
      </c>
    </row>
    <row r="1377" spans="1:20">
      <c r="A1377" s="1" t="s">
        <v>8505</v>
      </c>
      <c r="B1377" s="1" t="s">
        <v>8506</v>
      </c>
      <c r="C1377" s="1" t="s">
        <v>22</v>
      </c>
      <c r="D1377" s="1" t="s">
        <v>8507</v>
      </c>
      <c r="E1377" s="1" t="s">
        <v>8508</v>
      </c>
      <c r="F1377" s="1" t="s">
        <v>8509</v>
      </c>
      <c r="G1377" s="1" t="s">
        <v>49</v>
      </c>
      <c r="H1377" s="1" t="s">
        <v>27</v>
      </c>
      <c r="I1377" s="1">
        <v>53</v>
      </c>
      <c r="J1377" s="1">
        <v>4</v>
      </c>
      <c r="K1377" s="1" t="s">
        <v>8510</v>
      </c>
      <c r="L1377" s="1">
        <v>2021</v>
      </c>
      <c r="M1377" s="1">
        <v>5</v>
      </c>
      <c r="N1377" s="1" t="s">
        <v>8511</v>
      </c>
      <c r="O1377" s="1">
        <v>7.2166059999999996</v>
      </c>
      <c r="P1377" s="1">
        <v>11.82</v>
      </c>
      <c r="Q1377" s="3">
        <v>0.69</v>
      </c>
      <c r="R1377" s="1">
        <v>0.42320000000000002</v>
      </c>
      <c r="S1377" s="1">
        <v>44.860999999999997</v>
      </c>
      <c r="T1377" s="1">
        <v>2.5649999999999999</v>
      </c>
    </row>
    <row r="1378" spans="1:20">
      <c r="A1378" s="1" t="s">
        <v>8512</v>
      </c>
      <c r="B1378" s="1" t="s">
        <v>8513</v>
      </c>
      <c r="C1378" s="1" t="s">
        <v>22</v>
      </c>
      <c r="D1378" s="1" t="s">
        <v>8514</v>
      </c>
      <c r="E1378" s="1" t="s">
        <v>8515</v>
      </c>
      <c r="F1378" s="1" t="s">
        <v>2785</v>
      </c>
      <c r="G1378" s="1" t="s">
        <v>26</v>
      </c>
      <c r="H1378" s="1" t="s">
        <v>27</v>
      </c>
      <c r="I1378" s="1">
        <v>11</v>
      </c>
      <c r="J1378" s="1">
        <v>2</v>
      </c>
      <c r="K1378" s="1" t="s">
        <v>22</v>
      </c>
      <c r="L1378" s="1">
        <v>2023</v>
      </c>
      <c r="M1378" s="1">
        <v>5</v>
      </c>
      <c r="N1378" s="1" t="s">
        <v>8516</v>
      </c>
      <c r="O1378" s="1">
        <v>3.3898860000000002</v>
      </c>
      <c r="P1378" s="1">
        <v>2.4700000000000002</v>
      </c>
      <c r="Q1378" s="3">
        <v>1.47</v>
      </c>
      <c r="R1378" s="1">
        <v>2.0205000000000002</v>
      </c>
      <c r="S1378" s="1">
        <v>84.914500000000004</v>
      </c>
      <c r="T1378" s="1">
        <v>7.4</v>
      </c>
    </row>
    <row r="1379" spans="1:20">
      <c r="A1379" s="1" t="s">
        <v>8517</v>
      </c>
      <c r="B1379" s="1" t="s">
        <v>8518</v>
      </c>
      <c r="C1379" s="1" t="s">
        <v>22</v>
      </c>
      <c r="D1379" s="1" t="s">
        <v>8519</v>
      </c>
      <c r="E1379" s="1" t="s">
        <v>8520</v>
      </c>
      <c r="F1379" s="1" t="s">
        <v>81</v>
      </c>
      <c r="G1379" s="1" t="s">
        <v>26</v>
      </c>
      <c r="H1379" s="1" t="s">
        <v>27</v>
      </c>
      <c r="I1379" s="1">
        <v>403</v>
      </c>
      <c r="J1379" s="1" t="s">
        <v>22</v>
      </c>
      <c r="K1379" s="1" t="s">
        <v>22</v>
      </c>
      <c r="L1379" s="1">
        <v>2023</v>
      </c>
      <c r="M1379" s="1">
        <v>5</v>
      </c>
      <c r="N1379" s="1" t="s">
        <v>8521</v>
      </c>
      <c r="O1379" s="1">
        <v>4.7846640000000003</v>
      </c>
      <c r="P1379" s="1">
        <v>2.4700000000000002</v>
      </c>
      <c r="Q1379" s="3">
        <v>1.05</v>
      </c>
      <c r="R1379" s="1">
        <v>2.0205000000000002</v>
      </c>
      <c r="S1379" s="1">
        <v>84.914500000000004</v>
      </c>
      <c r="T1379" s="1">
        <v>9.6999999999999993</v>
      </c>
    </row>
    <row r="1380" spans="1:20">
      <c r="A1380" s="1" t="s">
        <v>8522</v>
      </c>
      <c r="B1380" s="1" t="s">
        <v>8523</v>
      </c>
      <c r="C1380" s="1" t="s">
        <v>22</v>
      </c>
      <c r="D1380" s="1" t="s">
        <v>8524</v>
      </c>
      <c r="E1380" s="1" t="s">
        <v>8525</v>
      </c>
      <c r="F1380" s="1" t="s">
        <v>227</v>
      </c>
      <c r="G1380" s="1" t="s">
        <v>89</v>
      </c>
      <c r="H1380" s="1" t="s">
        <v>27</v>
      </c>
      <c r="I1380" s="1">
        <v>605</v>
      </c>
      <c r="J1380" s="1" t="s">
        <v>22</v>
      </c>
      <c r="K1380" s="1" t="s">
        <v>22</v>
      </c>
      <c r="L1380" s="1">
        <v>2022</v>
      </c>
      <c r="M1380" s="1">
        <v>5</v>
      </c>
      <c r="N1380" s="1" t="s">
        <v>8526</v>
      </c>
      <c r="O1380" s="1">
        <v>9.9683250000000001</v>
      </c>
      <c r="P1380" s="1">
        <v>8.83</v>
      </c>
      <c r="Q1380" s="3">
        <v>0.5</v>
      </c>
      <c r="R1380" s="1">
        <v>0.5665</v>
      </c>
      <c r="S1380" s="1">
        <v>47.663200000000003</v>
      </c>
      <c r="T1380" s="1">
        <v>6.7</v>
      </c>
    </row>
    <row r="1381" spans="1:20">
      <c r="A1381" s="1" t="s">
        <v>8527</v>
      </c>
      <c r="B1381" s="1" t="s">
        <v>8528</v>
      </c>
      <c r="C1381" s="1" t="s">
        <v>8529</v>
      </c>
      <c r="D1381" s="1" t="s">
        <v>8530</v>
      </c>
      <c r="E1381" s="1" t="s">
        <v>8531</v>
      </c>
      <c r="F1381" s="1" t="s">
        <v>1188</v>
      </c>
      <c r="G1381" s="1" t="s">
        <v>105</v>
      </c>
      <c r="H1381" s="1" t="s">
        <v>27</v>
      </c>
      <c r="I1381" s="1">
        <v>19</v>
      </c>
      <c r="J1381" s="1">
        <v>8</v>
      </c>
      <c r="K1381" s="1" t="s">
        <v>22</v>
      </c>
      <c r="L1381" s="1">
        <v>2022</v>
      </c>
      <c r="M1381" s="1">
        <v>5</v>
      </c>
      <c r="N1381" s="1" t="s">
        <v>8532</v>
      </c>
      <c r="O1381" s="1">
        <v>3.7005340000000002</v>
      </c>
      <c r="P1381" s="1">
        <v>6.39</v>
      </c>
      <c r="Q1381" s="3">
        <v>1.35</v>
      </c>
      <c r="R1381" s="1">
        <v>0.78310000000000002</v>
      </c>
      <c r="S1381" s="1">
        <v>57.671199999999999</v>
      </c>
      <c r="T1381" s="1" t="s">
        <v>22</v>
      </c>
    </row>
    <row r="1382" spans="1:20">
      <c r="A1382" s="1" t="s">
        <v>8533</v>
      </c>
      <c r="B1382" s="1" t="s">
        <v>8534</v>
      </c>
      <c r="C1382" s="1" t="s">
        <v>22</v>
      </c>
      <c r="D1382" s="1" t="s">
        <v>8535</v>
      </c>
      <c r="E1382" s="1" t="s">
        <v>8536</v>
      </c>
      <c r="F1382" s="1" t="s">
        <v>7214</v>
      </c>
      <c r="G1382" s="1" t="s">
        <v>35</v>
      </c>
      <c r="H1382" s="1" t="s">
        <v>27</v>
      </c>
      <c r="I1382" s="1">
        <v>137</v>
      </c>
      <c r="J1382" s="1">
        <v>5</v>
      </c>
      <c r="K1382" s="1" t="s">
        <v>22</v>
      </c>
      <c r="L1382" s="1">
        <v>2018</v>
      </c>
      <c r="M1382" s="1">
        <v>5</v>
      </c>
      <c r="N1382" s="1" t="s">
        <v>8537</v>
      </c>
      <c r="O1382" s="1">
        <v>7.7352939999999997</v>
      </c>
      <c r="P1382" s="1">
        <v>22.52</v>
      </c>
      <c r="Q1382" s="3">
        <v>0.65</v>
      </c>
      <c r="R1382" s="1">
        <v>0.222</v>
      </c>
      <c r="S1382" s="1">
        <v>20.069600000000001</v>
      </c>
      <c r="T1382" s="1">
        <v>1.5980000000000001</v>
      </c>
    </row>
    <row r="1383" spans="1:20">
      <c r="A1383" s="1" t="s">
        <v>8538</v>
      </c>
      <c r="B1383" s="1" t="s">
        <v>8539</v>
      </c>
      <c r="C1383" s="1" t="s">
        <v>22</v>
      </c>
      <c r="D1383" s="1" t="s">
        <v>8540</v>
      </c>
      <c r="E1383" s="1" t="s">
        <v>8541</v>
      </c>
      <c r="F1383" s="1" t="s">
        <v>1081</v>
      </c>
      <c r="G1383" s="1" t="s">
        <v>105</v>
      </c>
      <c r="H1383" s="1" t="s">
        <v>106</v>
      </c>
      <c r="I1383" s="1">
        <v>54</v>
      </c>
      <c r="J1383" s="1">
        <v>12</v>
      </c>
      <c r="K1383" s="1" t="s">
        <v>8542</v>
      </c>
      <c r="L1383" s="1">
        <v>2023</v>
      </c>
      <c r="M1383" s="1">
        <v>5</v>
      </c>
      <c r="N1383" s="1" t="s">
        <v>8543</v>
      </c>
      <c r="O1383" s="1">
        <v>6.302632</v>
      </c>
      <c r="P1383" s="1">
        <v>4.91</v>
      </c>
      <c r="Q1383" s="3">
        <v>0.79</v>
      </c>
      <c r="R1383" s="1">
        <v>1.0187999999999999</v>
      </c>
      <c r="S1383" s="1">
        <v>67.1404</v>
      </c>
      <c r="T1383" s="1">
        <v>11.4</v>
      </c>
    </row>
    <row r="1384" spans="1:20">
      <c r="A1384" s="1" t="s">
        <v>8544</v>
      </c>
      <c r="B1384" s="1" t="s">
        <v>8545</v>
      </c>
      <c r="C1384" s="1" t="s">
        <v>22</v>
      </c>
      <c r="D1384" s="1" t="s">
        <v>8546</v>
      </c>
      <c r="E1384" s="1" t="s">
        <v>8547</v>
      </c>
      <c r="F1384" s="1" t="s">
        <v>6808</v>
      </c>
      <c r="G1384" s="1" t="s">
        <v>89</v>
      </c>
      <c r="H1384" s="1" t="s">
        <v>27</v>
      </c>
      <c r="I1384" s="1">
        <v>42</v>
      </c>
      <c r="J1384" s="1">
        <v>5</v>
      </c>
      <c r="K1384" s="1" t="s">
        <v>8548</v>
      </c>
      <c r="L1384" s="1">
        <v>2023</v>
      </c>
      <c r="M1384" s="1">
        <v>5</v>
      </c>
      <c r="N1384" s="1" t="s">
        <v>8549</v>
      </c>
      <c r="O1384" s="1">
        <v>4.6162159999999997</v>
      </c>
      <c r="P1384" s="1">
        <v>3.35</v>
      </c>
      <c r="Q1384" s="3">
        <v>1.08</v>
      </c>
      <c r="R1384" s="1">
        <v>1.4907999999999999</v>
      </c>
      <c r="S1384" s="1">
        <v>78.58</v>
      </c>
      <c r="T1384" s="1">
        <v>9.6</v>
      </c>
    </row>
    <row r="1385" spans="1:20">
      <c r="A1385" s="1" t="s">
        <v>8550</v>
      </c>
      <c r="B1385" s="1" t="s">
        <v>8551</v>
      </c>
      <c r="C1385" s="1" t="s">
        <v>22</v>
      </c>
      <c r="D1385" s="1" t="s">
        <v>8552</v>
      </c>
      <c r="E1385" s="1" t="s">
        <v>8553</v>
      </c>
      <c r="F1385" s="1" t="s">
        <v>1674</v>
      </c>
      <c r="G1385" s="1" t="s">
        <v>49</v>
      </c>
      <c r="H1385" s="1" t="s">
        <v>27</v>
      </c>
      <c r="I1385" s="1">
        <v>22</v>
      </c>
      <c r="J1385" s="1">
        <v>6</v>
      </c>
      <c r="K1385" s="1" t="s">
        <v>8554</v>
      </c>
      <c r="L1385" s="1">
        <v>2018</v>
      </c>
      <c r="M1385" s="1">
        <v>5</v>
      </c>
      <c r="N1385" s="1" t="s">
        <v>8555</v>
      </c>
      <c r="O1385" s="1">
        <v>17.952055000000001</v>
      </c>
      <c r="P1385" s="1">
        <v>20.72</v>
      </c>
      <c r="Q1385" s="3">
        <v>0.28000000000000003</v>
      </c>
      <c r="R1385" s="1">
        <v>0.24129999999999999</v>
      </c>
      <c r="S1385" s="1">
        <v>32.095700000000001</v>
      </c>
      <c r="T1385" s="1">
        <v>2.7839999999999998</v>
      </c>
    </row>
    <row r="1386" spans="1:20">
      <c r="A1386" s="1" t="s">
        <v>8556</v>
      </c>
      <c r="B1386" s="1" t="s">
        <v>8557</v>
      </c>
      <c r="C1386" s="1" t="s">
        <v>8558</v>
      </c>
      <c r="D1386" s="1" t="s">
        <v>8559</v>
      </c>
      <c r="E1386" s="1" t="s">
        <v>8560</v>
      </c>
      <c r="F1386" s="1" t="s">
        <v>8561</v>
      </c>
      <c r="G1386" s="1" t="s">
        <v>1043</v>
      </c>
      <c r="H1386" s="1" t="s">
        <v>27</v>
      </c>
      <c r="I1386" s="1">
        <v>257</v>
      </c>
      <c r="J1386" s="1">
        <v>3</v>
      </c>
      <c r="K1386" s="1" t="s">
        <v>22</v>
      </c>
      <c r="L1386" s="1">
        <v>2023</v>
      </c>
      <c r="M1386" s="1">
        <v>5</v>
      </c>
      <c r="N1386" s="1" t="s">
        <v>8562</v>
      </c>
      <c r="O1386" s="1">
        <v>1.5806450000000001</v>
      </c>
      <c r="P1386" s="1">
        <v>1.29</v>
      </c>
      <c r="Q1386" s="3">
        <v>3.16</v>
      </c>
      <c r="R1386" s="1">
        <v>3.8874</v>
      </c>
      <c r="S1386" s="1">
        <v>93.947500000000005</v>
      </c>
      <c r="T1386" s="1">
        <v>3.6</v>
      </c>
    </row>
    <row r="1387" spans="1:20">
      <c r="A1387" s="1" t="s">
        <v>8563</v>
      </c>
      <c r="B1387" s="1" t="s">
        <v>8564</v>
      </c>
      <c r="C1387" s="1" t="s">
        <v>8565</v>
      </c>
      <c r="D1387" s="1" t="s">
        <v>8566</v>
      </c>
      <c r="E1387" s="1" t="s">
        <v>8567</v>
      </c>
      <c r="F1387" s="1" t="s">
        <v>8568</v>
      </c>
      <c r="G1387" s="1" t="s">
        <v>2140</v>
      </c>
      <c r="H1387" s="1" t="s">
        <v>27</v>
      </c>
      <c r="I1387" s="1">
        <v>328</v>
      </c>
      <c r="J1387" s="1" t="s">
        <v>22</v>
      </c>
      <c r="K1387" s="1" t="s">
        <v>22</v>
      </c>
      <c r="L1387" s="1">
        <v>2020</v>
      </c>
      <c r="M1387" s="1">
        <v>5</v>
      </c>
      <c r="N1387" s="1" t="s">
        <v>8569</v>
      </c>
      <c r="O1387" s="1">
        <v>15.225806</v>
      </c>
      <c r="P1387" s="1">
        <v>12.55</v>
      </c>
      <c r="Q1387" s="3">
        <v>0.33</v>
      </c>
      <c r="R1387" s="1">
        <v>0.39839999999999998</v>
      </c>
      <c r="S1387" s="1">
        <v>30.048300000000001</v>
      </c>
      <c r="T1387" s="1">
        <v>5.194</v>
      </c>
    </row>
    <row r="1388" spans="1:20">
      <c r="A1388" s="1" t="s">
        <v>8570</v>
      </c>
      <c r="B1388" s="1" t="s">
        <v>8571</v>
      </c>
      <c r="C1388" s="1" t="s">
        <v>22</v>
      </c>
      <c r="D1388" s="1" t="s">
        <v>8572</v>
      </c>
      <c r="E1388" s="1" t="s">
        <v>8573</v>
      </c>
      <c r="F1388" s="1" t="s">
        <v>8574</v>
      </c>
      <c r="G1388" s="1" t="s">
        <v>35</v>
      </c>
      <c r="H1388" s="1" t="s">
        <v>27</v>
      </c>
      <c r="I1388" s="1">
        <v>402</v>
      </c>
      <c r="J1388" s="1" t="s">
        <v>22</v>
      </c>
      <c r="K1388" s="1" t="s">
        <v>8575</v>
      </c>
      <c r="L1388" s="1">
        <v>2021</v>
      </c>
      <c r="M1388" s="1">
        <v>5</v>
      </c>
      <c r="N1388" s="1" t="s">
        <v>8576</v>
      </c>
      <c r="O1388" s="1">
        <v>17.468889000000001</v>
      </c>
      <c r="P1388" s="1">
        <v>11.69</v>
      </c>
      <c r="Q1388" s="3">
        <v>0.28999999999999998</v>
      </c>
      <c r="R1388" s="1">
        <v>0.42749999999999999</v>
      </c>
      <c r="S1388" s="1">
        <v>36.161200000000001</v>
      </c>
      <c r="T1388" s="1">
        <v>8.0470000000000006</v>
      </c>
    </row>
    <row r="1389" spans="1:20">
      <c r="A1389" s="1" t="s">
        <v>8577</v>
      </c>
      <c r="B1389" s="1" t="s">
        <v>8578</v>
      </c>
      <c r="C1389" s="1" t="s">
        <v>22</v>
      </c>
      <c r="D1389" s="1" t="s">
        <v>8579</v>
      </c>
      <c r="E1389" s="1" t="s">
        <v>8580</v>
      </c>
      <c r="F1389" s="1" t="s">
        <v>227</v>
      </c>
      <c r="G1389" s="1" t="s">
        <v>89</v>
      </c>
      <c r="H1389" s="1" t="s">
        <v>27</v>
      </c>
      <c r="I1389" s="1">
        <v>589</v>
      </c>
      <c r="J1389" s="1" t="s">
        <v>22</v>
      </c>
      <c r="K1389" s="1" t="s">
        <v>22</v>
      </c>
      <c r="L1389" s="1">
        <v>2022</v>
      </c>
      <c r="M1389" s="1">
        <v>5</v>
      </c>
      <c r="N1389" s="1" t="s">
        <v>8581</v>
      </c>
      <c r="O1389" s="1">
        <v>9.9683250000000001</v>
      </c>
      <c r="P1389" s="1">
        <v>8.83</v>
      </c>
      <c r="Q1389" s="3">
        <v>0.5</v>
      </c>
      <c r="R1389" s="1">
        <v>0.5665</v>
      </c>
      <c r="S1389" s="1">
        <v>47.663200000000003</v>
      </c>
      <c r="T1389" s="1">
        <v>6.7</v>
      </c>
    </row>
    <row r="1390" spans="1:20">
      <c r="A1390" s="1" t="s">
        <v>8582</v>
      </c>
      <c r="B1390" s="1" t="s">
        <v>8583</v>
      </c>
      <c r="C1390" s="1" t="s">
        <v>8584</v>
      </c>
      <c r="D1390" s="1" t="s">
        <v>8585</v>
      </c>
      <c r="E1390" s="1" t="s">
        <v>8586</v>
      </c>
      <c r="F1390" s="1" t="s">
        <v>8587</v>
      </c>
      <c r="G1390" s="1" t="s">
        <v>138</v>
      </c>
      <c r="H1390" s="1" t="s">
        <v>106</v>
      </c>
      <c r="I1390" s="1">
        <v>10</v>
      </c>
      <c r="J1390" s="1" t="s">
        <v>22</v>
      </c>
      <c r="K1390" s="1" t="s">
        <v>22</v>
      </c>
      <c r="L1390" s="1">
        <v>2022</v>
      </c>
      <c r="M1390" s="1">
        <v>5</v>
      </c>
      <c r="N1390" s="1" t="s">
        <v>8588</v>
      </c>
      <c r="O1390" s="1">
        <v>6.4152889999999996</v>
      </c>
      <c r="P1390" s="1">
        <v>6.11</v>
      </c>
      <c r="Q1390" s="3">
        <v>0.78</v>
      </c>
      <c r="R1390" s="1">
        <v>0.81820000000000004</v>
      </c>
      <c r="S1390" s="1">
        <v>60.337600000000002</v>
      </c>
      <c r="T1390" s="1">
        <v>5.2</v>
      </c>
    </row>
    <row r="1391" spans="1:20">
      <c r="A1391" s="1" t="s">
        <v>8589</v>
      </c>
      <c r="B1391" s="1" t="str">
        <f>"10.1155/2021/9716897"</f>
        <v>10.1155/2021/9716897</v>
      </c>
      <c r="C1391" s="1" t="s">
        <v>22</v>
      </c>
      <c r="D1391" s="1" t="s">
        <v>8590</v>
      </c>
      <c r="E1391" s="1" t="s">
        <v>8591</v>
      </c>
      <c r="F1391" s="1" t="s">
        <v>8592</v>
      </c>
      <c r="G1391" s="1" t="s">
        <v>89</v>
      </c>
      <c r="H1391" s="1" t="s">
        <v>27</v>
      </c>
      <c r="I1391" s="1">
        <v>2021</v>
      </c>
      <c r="J1391" s="1" t="s">
        <v>22</v>
      </c>
      <c r="K1391" s="1" t="s">
        <v>22</v>
      </c>
      <c r="L1391" s="1">
        <v>2021</v>
      </c>
      <c r="M1391" s="1">
        <v>5</v>
      </c>
      <c r="N1391" s="1" t="s">
        <v>8593</v>
      </c>
      <c r="O1391" s="1">
        <v>6.2064219999999999</v>
      </c>
      <c r="P1391" s="1">
        <v>15.04</v>
      </c>
      <c r="Q1391" s="3">
        <v>0.81</v>
      </c>
      <c r="R1391" s="1">
        <v>0.33260000000000001</v>
      </c>
      <c r="S1391" s="1">
        <v>30.049199999999999</v>
      </c>
      <c r="T1391" s="1">
        <v>3.7909999999999999</v>
      </c>
    </row>
    <row r="1392" spans="1:20">
      <c r="A1392" s="1" t="s">
        <v>8594</v>
      </c>
      <c r="B1392" s="1" t="s">
        <v>8595</v>
      </c>
      <c r="C1392" s="1" t="s">
        <v>8596</v>
      </c>
      <c r="D1392" s="1" t="s">
        <v>8597</v>
      </c>
      <c r="E1392" s="1" t="s">
        <v>8598</v>
      </c>
      <c r="F1392" s="1" t="s">
        <v>720</v>
      </c>
      <c r="G1392" s="1" t="s">
        <v>35</v>
      </c>
      <c r="H1392" s="1" t="s">
        <v>27</v>
      </c>
      <c r="I1392" s="1">
        <v>22</v>
      </c>
      <c r="J1392" s="1">
        <v>3</v>
      </c>
      <c r="K1392" s="1" t="s">
        <v>22</v>
      </c>
      <c r="L1392" s="1">
        <v>2022</v>
      </c>
      <c r="M1392" s="1">
        <v>5</v>
      </c>
      <c r="N1392" s="1" t="s">
        <v>8599</v>
      </c>
      <c r="O1392" s="1">
        <v>4.5701289999999997</v>
      </c>
      <c r="P1392" s="1">
        <v>6.86</v>
      </c>
      <c r="Q1392" s="3">
        <v>1.0900000000000001</v>
      </c>
      <c r="R1392" s="1">
        <v>0.72850000000000004</v>
      </c>
      <c r="S1392" s="1">
        <v>55.299500000000002</v>
      </c>
      <c r="T1392" s="1">
        <v>3.9</v>
      </c>
    </row>
    <row r="1393" spans="1:20">
      <c r="A1393" s="1" t="s">
        <v>8600</v>
      </c>
      <c r="B1393" s="1" t="str">
        <f>"10.1155/2014/964595"</f>
        <v>10.1155/2014/964595</v>
      </c>
      <c r="C1393" s="1" t="s">
        <v>22</v>
      </c>
      <c r="D1393" s="1" t="s">
        <v>8601</v>
      </c>
      <c r="E1393" s="1" t="s">
        <v>8602</v>
      </c>
      <c r="F1393" s="1" t="s">
        <v>6148</v>
      </c>
      <c r="G1393" s="1" t="s">
        <v>49</v>
      </c>
      <c r="H1393" s="1" t="s">
        <v>27</v>
      </c>
      <c r="I1393" s="1" t="s">
        <v>22</v>
      </c>
      <c r="J1393" s="1" t="s">
        <v>22</v>
      </c>
      <c r="K1393" s="1" t="s">
        <v>22</v>
      </c>
      <c r="L1393" s="1">
        <v>2014</v>
      </c>
      <c r="M1393" s="1">
        <v>5</v>
      </c>
      <c r="N1393" s="1" t="s">
        <v>8603</v>
      </c>
      <c r="O1393" s="1">
        <v>5.5878909999999999</v>
      </c>
      <c r="P1393" s="1">
        <v>26.06</v>
      </c>
      <c r="Q1393" s="3">
        <v>0.89</v>
      </c>
      <c r="R1393" s="1">
        <v>0.19189999999999999</v>
      </c>
      <c r="S1393" s="1">
        <v>31.451799999999999</v>
      </c>
      <c r="T1393" s="1">
        <v>0.66500000000000004</v>
      </c>
    </row>
    <row r="1394" spans="1:20">
      <c r="A1394" s="1" t="s">
        <v>8604</v>
      </c>
      <c r="B1394" s="1" t="s">
        <v>8605</v>
      </c>
      <c r="C1394" s="1" t="s">
        <v>22</v>
      </c>
      <c r="D1394" s="1" t="s">
        <v>8606</v>
      </c>
      <c r="E1394" s="1" t="s">
        <v>8607</v>
      </c>
      <c r="F1394" s="1" t="s">
        <v>5032</v>
      </c>
      <c r="G1394" s="1" t="s">
        <v>26</v>
      </c>
      <c r="H1394" s="1" t="s">
        <v>27</v>
      </c>
      <c r="I1394" s="1">
        <v>33</v>
      </c>
      <c r="J1394" s="1">
        <v>11</v>
      </c>
      <c r="K1394" s="1" t="s">
        <v>22</v>
      </c>
      <c r="L1394" s="1">
        <v>2022</v>
      </c>
      <c r="M1394" s="1">
        <v>5</v>
      </c>
      <c r="N1394" s="1" t="s">
        <v>8608</v>
      </c>
      <c r="O1394" s="1">
        <v>4.8479340000000004</v>
      </c>
      <c r="P1394" s="1">
        <v>6.87</v>
      </c>
      <c r="Q1394" s="3">
        <v>1.03</v>
      </c>
      <c r="R1394" s="1">
        <v>0.72819999999999996</v>
      </c>
      <c r="S1394" s="1">
        <v>56.724899999999998</v>
      </c>
      <c r="T1394" s="1">
        <v>2.4</v>
      </c>
    </row>
    <row r="1395" spans="1:20">
      <c r="A1395" s="1" t="s">
        <v>8609</v>
      </c>
      <c r="B1395" s="1" t="s">
        <v>8610</v>
      </c>
      <c r="C1395" s="1" t="s">
        <v>22</v>
      </c>
      <c r="D1395" s="1" t="s">
        <v>8611</v>
      </c>
      <c r="E1395" s="1" t="s">
        <v>8612</v>
      </c>
      <c r="F1395" s="1" t="s">
        <v>520</v>
      </c>
      <c r="G1395" s="1" t="s">
        <v>105</v>
      </c>
      <c r="H1395" s="1" t="s">
        <v>27</v>
      </c>
      <c r="I1395" s="1">
        <v>9</v>
      </c>
      <c r="J1395" s="1" t="s">
        <v>22</v>
      </c>
      <c r="K1395" s="1" t="s">
        <v>22</v>
      </c>
      <c r="L1395" s="1">
        <v>2021</v>
      </c>
      <c r="M1395" s="1">
        <v>5</v>
      </c>
      <c r="N1395" s="1" t="s">
        <v>8613</v>
      </c>
      <c r="O1395" s="1">
        <v>8.8629169999999995</v>
      </c>
      <c r="P1395" s="1">
        <v>11.96</v>
      </c>
      <c r="Q1395" s="3">
        <v>0.56000000000000005</v>
      </c>
      <c r="R1395" s="1">
        <v>0.41799999999999998</v>
      </c>
      <c r="S1395" s="1">
        <v>36.118200000000002</v>
      </c>
      <c r="T1395" s="1">
        <v>5.4109999999999996</v>
      </c>
    </row>
    <row r="1396" spans="1:20">
      <c r="A1396" s="1" t="s">
        <v>8614</v>
      </c>
      <c r="B1396" s="1" t="s">
        <v>8615</v>
      </c>
      <c r="C1396" s="1" t="s">
        <v>8616</v>
      </c>
      <c r="D1396" s="1" t="s">
        <v>8617</v>
      </c>
      <c r="E1396" s="1" t="s">
        <v>8618</v>
      </c>
      <c r="F1396" s="1" t="s">
        <v>2109</v>
      </c>
      <c r="G1396" s="1" t="s">
        <v>35</v>
      </c>
      <c r="H1396" s="1" t="s">
        <v>27</v>
      </c>
      <c r="I1396" s="1">
        <v>294</v>
      </c>
      <c r="J1396" s="1" t="s">
        <v>22</v>
      </c>
      <c r="K1396" s="1" t="s">
        <v>22</v>
      </c>
      <c r="L1396" s="1">
        <v>2023</v>
      </c>
      <c r="M1396" s="1">
        <v>4</v>
      </c>
      <c r="N1396" s="1" t="s">
        <v>8619</v>
      </c>
      <c r="O1396" s="1">
        <v>2.5424380000000002</v>
      </c>
      <c r="P1396" s="1">
        <v>2.61</v>
      </c>
      <c r="Q1396" s="3">
        <v>1.57</v>
      </c>
      <c r="R1396" s="1">
        <v>1.5304</v>
      </c>
      <c r="S1396" s="1">
        <v>77.989000000000004</v>
      </c>
      <c r="T1396" s="1">
        <v>4.3</v>
      </c>
    </row>
    <row r="1397" spans="1:20">
      <c r="A1397" s="1" t="s">
        <v>8620</v>
      </c>
      <c r="B1397" s="1" t="s">
        <v>8621</v>
      </c>
      <c r="C1397" s="1" t="s">
        <v>22</v>
      </c>
      <c r="D1397" s="1" t="s">
        <v>8622</v>
      </c>
      <c r="E1397" s="1" t="s">
        <v>8623</v>
      </c>
      <c r="F1397" s="1" t="s">
        <v>3623</v>
      </c>
      <c r="G1397" s="1" t="s">
        <v>26</v>
      </c>
      <c r="H1397" s="1" t="s">
        <v>27</v>
      </c>
      <c r="I1397" s="1">
        <v>32</v>
      </c>
      <c r="J1397" s="1">
        <v>11</v>
      </c>
      <c r="K1397" s="1" t="s">
        <v>8624</v>
      </c>
      <c r="L1397" s="1">
        <v>2022</v>
      </c>
      <c r="M1397" s="1">
        <v>4</v>
      </c>
      <c r="N1397" s="1" t="s">
        <v>8625</v>
      </c>
      <c r="O1397" s="1">
        <v>16.095952</v>
      </c>
      <c r="P1397" s="1">
        <v>6.87</v>
      </c>
      <c r="Q1397" s="3">
        <v>0.25</v>
      </c>
      <c r="R1397" s="1">
        <v>0.58250000000000002</v>
      </c>
      <c r="S1397" s="1">
        <v>49.075899999999997</v>
      </c>
      <c r="T1397" s="1">
        <v>8.4</v>
      </c>
    </row>
    <row r="1398" spans="1:20">
      <c r="A1398" s="1" t="s">
        <v>8626</v>
      </c>
      <c r="B1398" s="1" t="s">
        <v>8627</v>
      </c>
      <c r="C1398" s="1" t="s">
        <v>22</v>
      </c>
      <c r="D1398" s="1" t="s">
        <v>8628</v>
      </c>
      <c r="E1398" s="1" t="s">
        <v>8629</v>
      </c>
      <c r="F1398" s="1" t="s">
        <v>8630</v>
      </c>
      <c r="G1398" s="1" t="s">
        <v>305</v>
      </c>
      <c r="H1398" s="1" t="s">
        <v>27</v>
      </c>
      <c r="I1398" s="1">
        <v>34</v>
      </c>
      <c r="J1398" s="1" t="s">
        <v>22</v>
      </c>
      <c r="K1398" s="1" t="s">
        <v>22</v>
      </c>
      <c r="L1398" s="1">
        <v>2022</v>
      </c>
      <c r="M1398" s="1">
        <v>4</v>
      </c>
      <c r="N1398" s="1" t="s">
        <v>8631</v>
      </c>
      <c r="O1398" s="1">
        <v>7.0788529999999996</v>
      </c>
      <c r="P1398" s="1">
        <v>5.25</v>
      </c>
      <c r="Q1398" s="3">
        <v>0.56999999999999995</v>
      </c>
      <c r="R1398" s="1">
        <v>0.76129999999999998</v>
      </c>
      <c r="S1398" s="1">
        <v>58.130699999999997</v>
      </c>
      <c r="T1398" s="1">
        <v>5.3</v>
      </c>
    </row>
    <row r="1399" spans="1:20">
      <c r="A1399" s="1" t="s">
        <v>8632</v>
      </c>
      <c r="B1399" s="1" t="s">
        <v>8633</v>
      </c>
      <c r="C1399" s="1" t="s">
        <v>22</v>
      </c>
      <c r="D1399" s="1" t="s">
        <v>8634</v>
      </c>
      <c r="E1399" s="1" t="s">
        <v>8635</v>
      </c>
      <c r="F1399" s="1" t="s">
        <v>8636</v>
      </c>
      <c r="G1399" s="1" t="s">
        <v>678</v>
      </c>
      <c r="H1399" s="1" t="s">
        <v>27</v>
      </c>
      <c r="I1399" s="1">
        <v>46</v>
      </c>
      <c r="J1399" s="1">
        <v>2</v>
      </c>
      <c r="K1399" s="1" t="s">
        <v>8637</v>
      </c>
      <c r="L1399" s="1">
        <v>2022</v>
      </c>
      <c r="M1399" s="1">
        <v>4</v>
      </c>
      <c r="N1399" s="1" t="s">
        <v>8638</v>
      </c>
      <c r="O1399" s="1">
        <v>1.6064259999999999</v>
      </c>
      <c r="P1399" s="1">
        <v>6.13</v>
      </c>
      <c r="Q1399" s="3">
        <v>2.4900000000000002</v>
      </c>
      <c r="R1399" s="1">
        <v>0.65239999999999998</v>
      </c>
      <c r="S1399" s="1">
        <v>49.567</v>
      </c>
      <c r="T1399" s="1">
        <v>1.2</v>
      </c>
    </row>
    <row r="1400" spans="1:20">
      <c r="A1400" s="1" t="s">
        <v>8639</v>
      </c>
      <c r="B1400" s="1" t="s">
        <v>8640</v>
      </c>
      <c r="C1400" s="1" t="s">
        <v>8641</v>
      </c>
      <c r="D1400" s="1" t="s">
        <v>8642</v>
      </c>
      <c r="E1400" s="1" t="s">
        <v>8643</v>
      </c>
      <c r="F1400" s="1" t="s">
        <v>3336</v>
      </c>
      <c r="G1400" s="1" t="s">
        <v>3337</v>
      </c>
      <c r="H1400" s="1" t="s">
        <v>27</v>
      </c>
      <c r="I1400" s="1">
        <v>13</v>
      </c>
      <c r="J1400" s="1" t="s">
        <v>22</v>
      </c>
      <c r="K1400" s="1" t="s">
        <v>22</v>
      </c>
      <c r="L1400" s="1">
        <v>2022</v>
      </c>
      <c r="M1400" s="1">
        <v>4</v>
      </c>
      <c r="N1400" s="1" t="s">
        <v>8644</v>
      </c>
      <c r="O1400" s="1">
        <v>2.7670919999999999</v>
      </c>
      <c r="P1400" s="1">
        <v>3.57</v>
      </c>
      <c r="Q1400" s="3">
        <v>1.45</v>
      </c>
      <c r="R1400" s="1">
        <v>1.1213</v>
      </c>
      <c r="S1400" s="1">
        <v>67.637299999999996</v>
      </c>
      <c r="T1400" s="1">
        <v>3.8</v>
      </c>
    </row>
    <row r="1401" spans="1:20">
      <c r="A1401" s="1" t="s">
        <v>8645</v>
      </c>
      <c r="B1401" s="1" t="s">
        <v>8646</v>
      </c>
      <c r="C1401" s="1" t="s">
        <v>22</v>
      </c>
      <c r="D1401" s="1" t="s">
        <v>8647</v>
      </c>
      <c r="E1401" s="1" t="s">
        <v>8648</v>
      </c>
      <c r="F1401" s="1" t="s">
        <v>4922</v>
      </c>
      <c r="G1401" s="1" t="s">
        <v>35</v>
      </c>
      <c r="H1401" s="1" t="s">
        <v>27</v>
      </c>
      <c r="I1401" s="1">
        <v>11</v>
      </c>
      <c r="J1401" s="1">
        <v>4</v>
      </c>
      <c r="K1401" s="1" t="s">
        <v>22</v>
      </c>
      <c r="L1401" s="1">
        <v>2022</v>
      </c>
      <c r="M1401" s="1">
        <v>4</v>
      </c>
      <c r="N1401" s="1" t="s">
        <v>8649</v>
      </c>
      <c r="O1401" s="1">
        <v>3.3254239999999999</v>
      </c>
      <c r="P1401" s="1">
        <v>6.86</v>
      </c>
      <c r="Q1401" s="3">
        <v>1.2</v>
      </c>
      <c r="R1401" s="1">
        <v>0.58279999999999998</v>
      </c>
      <c r="S1401" s="1">
        <v>46.576700000000002</v>
      </c>
      <c r="T1401" s="1">
        <v>2.7</v>
      </c>
    </row>
    <row r="1402" spans="1:20">
      <c r="A1402" s="1" t="s">
        <v>8650</v>
      </c>
      <c r="B1402" s="1" t="s">
        <v>8651</v>
      </c>
      <c r="C1402" s="1" t="s">
        <v>8652</v>
      </c>
      <c r="D1402" s="1" t="s">
        <v>8653</v>
      </c>
      <c r="E1402" s="1" t="s">
        <v>8654</v>
      </c>
      <c r="F1402" s="1" t="s">
        <v>8655</v>
      </c>
      <c r="G1402" s="1" t="s">
        <v>305</v>
      </c>
      <c r="H1402" s="1" t="s">
        <v>27</v>
      </c>
      <c r="I1402" s="1">
        <v>59</v>
      </c>
      <c r="J1402" s="1">
        <v>25</v>
      </c>
      <c r="K1402" s="1" t="s">
        <v>8656</v>
      </c>
      <c r="L1402" s="1">
        <v>2020</v>
      </c>
      <c r="M1402" s="1">
        <v>4</v>
      </c>
      <c r="N1402" s="1" t="s">
        <v>8657</v>
      </c>
      <c r="O1402" s="1">
        <v>6.1826860000000003</v>
      </c>
      <c r="P1402" s="1">
        <v>12.46</v>
      </c>
      <c r="Q1402" s="3">
        <v>0.65</v>
      </c>
      <c r="R1402" s="1">
        <v>0.32090000000000002</v>
      </c>
      <c r="S1402" s="1">
        <v>32.534199999999998</v>
      </c>
      <c r="T1402" s="1">
        <v>1.98</v>
      </c>
    </row>
    <row r="1403" spans="1:20">
      <c r="A1403" s="1" t="s">
        <v>8658</v>
      </c>
      <c r="B1403" s="1" t="s">
        <v>8659</v>
      </c>
      <c r="C1403" s="1" t="s">
        <v>22</v>
      </c>
      <c r="D1403" s="1" t="s">
        <v>8660</v>
      </c>
      <c r="E1403" s="1" t="s">
        <v>8661</v>
      </c>
      <c r="F1403" s="1" t="s">
        <v>8662</v>
      </c>
      <c r="G1403" s="1" t="s">
        <v>35</v>
      </c>
      <c r="H1403" s="1" t="s">
        <v>27</v>
      </c>
      <c r="I1403" s="1">
        <v>27</v>
      </c>
      <c r="J1403" s="1">
        <v>1</v>
      </c>
      <c r="K1403" s="1" t="s">
        <v>1833</v>
      </c>
      <c r="L1403" s="1">
        <v>2022</v>
      </c>
      <c r="M1403" s="1">
        <v>4</v>
      </c>
      <c r="N1403" s="1" t="s">
        <v>8663</v>
      </c>
      <c r="O1403" s="1">
        <v>2.4</v>
      </c>
      <c r="P1403" s="1">
        <v>6.86</v>
      </c>
      <c r="Q1403" s="3">
        <v>1.67</v>
      </c>
      <c r="R1403" s="1">
        <v>0.58279999999999998</v>
      </c>
      <c r="S1403" s="1">
        <v>46.576700000000002</v>
      </c>
      <c r="T1403" s="1">
        <v>3</v>
      </c>
    </row>
    <row r="1404" spans="1:20">
      <c r="A1404" s="1" t="s">
        <v>8664</v>
      </c>
      <c r="B1404" s="1" t="s">
        <v>8665</v>
      </c>
      <c r="C1404" s="1" t="s">
        <v>22</v>
      </c>
      <c r="D1404" s="1" t="s">
        <v>8666</v>
      </c>
      <c r="E1404" s="1" t="s">
        <v>8667</v>
      </c>
      <c r="F1404" s="1" t="s">
        <v>8668</v>
      </c>
      <c r="G1404" s="1" t="s">
        <v>105</v>
      </c>
      <c r="H1404" s="1" t="s">
        <v>27</v>
      </c>
      <c r="I1404" s="1">
        <v>16</v>
      </c>
      <c r="J1404" s="1">
        <v>6</v>
      </c>
      <c r="K1404" s="1" t="s">
        <v>8669</v>
      </c>
      <c r="L1404" s="1">
        <v>2018</v>
      </c>
      <c r="M1404" s="1">
        <v>4</v>
      </c>
      <c r="N1404" s="1" t="s">
        <v>8670</v>
      </c>
      <c r="O1404" s="1">
        <v>4.2485549999999996</v>
      </c>
      <c r="P1404" s="1">
        <v>24.69</v>
      </c>
      <c r="Q1404" s="3">
        <v>0.94</v>
      </c>
      <c r="R1404" s="1">
        <v>0.16200000000000001</v>
      </c>
      <c r="S1404" s="1">
        <v>14.3302</v>
      </c>
      <c r="T1404" s="1">
        <v>0.68899999999999995</v>
      </c>
    </row>
    <row r="1405" spans="1:20">
      <c r="A1405" s="1" t="s">
        <v>8671</v>
      </c>
      <c r="B1405" s="1" t="s">
        <v>8672</v>
      </c>
      <c r="C1405" s="1" t="s">
        <v>8673</v>
      </c>
      <c r="D1405" s="1" t="s">
        <v>8674</v>
      </c>
      <c r="E1405" s="1" t="s">
        <v>8675</v>
      </c>
      <c r="F1405" s="1" t="s">
        <v>2593</v>
      </c>
      <c r="G1405" s="1" t="s">
        <v>35</v>
      </c>
      <c r="H1405" s="1" t="s">
        <v>27</v>
      </c>
      <c r="I1405" s="1">
        <v>12</v>
      </c>
      <c r="J1405" s="1" t="s">
        <v>22</v>
      </c>
      <c r="K1405" s="1" t="s">
        <v>8676</v>
      </c>
      <c r="L1405" s="1">
        <v>2016</v>
      </c>
      <c r="M1405" s="1">
        <v>4</v>
      </c>
      <c r="N1405" s="1" t="s">
        <v>8677</v>
      </c>
      <c r="O1405" s="1">
        <v>12.626016</v>
      </c>
      <c r="P1405" s="1">
        <v>25.68</v>
      </c>
      <c r="Q1405" s="3">
        <v>0.32</v>
      </c>
      <c r="R1405" s="1">
        <v>0.15579999999999999</v>
      </c>
      <c r="S1405" s="1">
        <v>14.9848</v>
      </c>
      <c r="T1405" s="1">
        <v>2.3370000000000002</v>
      </c>
    </row>
    <row r="1406" spans="1:20">
      <c r="A1406" s="1" t="s">
        <v>8678</v>
      </c>
      <c r="B1406" s="1" t="s">
        <v>8679</v>
      </c>
      <c r="C1406" s="1" t="s">
        <v>22</v>
      </c>
      <c r="D1406" s="1" t="s">
        <v>8680</v>
      </c>
      <c r="E1406" s="1" t="s">
        <v>8681</v>
      </c>
      <c r="F1406" s="1" t="s">
        <v>1909</v>
      </c>
      <c r="G1406" s="1" t="s">
        <v>35</v>
      </c>
      <c r="H1406" s="1" t="s">
        <v>27</v>
      </c>
      <c r="I1406" s="1">
        <v>1275</v>
      </c>
      <c r="J1406" s="1" t="s">
        <v>22</v>
      </c>
      <c r="K1406" s="1" t="s">
        <v>22</v>
      </c>
      <c r="L1406" s="1">
        <v>2023</v>
      </c>
      <c r="M1406" s="1">
        <v>4</v>
      </c>
      <c r="N1406" s="1" t="s">
        <v>8682</v>
      </c>
      <c r="O1406" s="1">
        <v>2.9666969999999999</v>
      </c>
      <c r="P1406" s="1">
        <v>2.61</v>
      </c>
      <c r="Q1406" s="3">
        <v>1.35</v>
      </c>
      <c r="R1406" s="1">
        <v>1.5304</v>
      </c>
      <c r="S1406" s="1">
        <v>77.989000000000004</v>
      </c>
      <c r="T1406" s="1">
        <v>4</v>
      </c>
    </row>
    <row r="1407" spans="1:20">
      <c r="A1407" s="1" t="s">
        <v>8683</v>
      </c>
      <c r="B1407" s="1" t="s">
        <v>8684</v>
      </c>
      <c r="C1407" s="1" t="s">
        <v>22</v>
      </c>
      <c r="D1407" s="1" t="s">
        <v>8685</v>
      </c>
      <c r="E1407" s="1" t="s">
        <v>8686</v>
      </c>
      <c r="F1407" s="1" t="s">
        <v>202</v>
      </c>
      <c r="G1407" s="1" t="s">
        <v>35</v>
      </c>
      <c r="H1407" s="1" t="s">
        <v>27</v>
      </c>
      <c r="I1407" s="1">
        <v>7</v>
      </c>
      <c r="J1407" s="1">
        <v>85</v>
      </c>
      <c r="K1407" s="1" t="s">
        <v>8687</v>
      </c>
      <c r="L1407" s="1">
        <v>2017</v>
      </c>
      <c r="M1407" s="1">
        <v>4</v>
      </c>
      <c r="N1407" s="1" t="s">
        <v>8688</v>
      </c>
      <c r="O1407" s="1">
        <v>21.786626999999999</v>
      </c>
      <c r="P1407" s="1">
        <v>24.63</v>
      </c>
      <c r="Q1407" s="3">
        <v>0.18</v>
      </c>
      <c r="R1407" s="1">
        <v>0.16239999999999999</v>
      </c>
      <c r="S1407" s="1">
        <v>15.2316</v>
      </c>
      <c r="T1407" s="1">
        <v>2.9359999999999999</v>
      </c>
    </row>
    <row r="1408" spans="1:20">
      <c r="A1408" s="1" t="s">
        <v>8689</v>
      </c>
      <c r="B1408" s="1" t="s">
        <v>8690</v>
      </c>
      <c r="C1408" s="1" t="s">
        <v>8691</v>
      </c>
      <c r="D1408" s="1" t="s">
        <v>8692</v>
      </c>
      <c r="E1408" s="1" t="s">
        <v>8693</v>
      </c>
      <c r="F1408" s="1" t="s">
        <v>2902</v>
      </c>
      <c r="G1408" s="1" t="s">
        <v>35</v>
      </c>
      <c r="H1408" s="1" t="s">
        <v>27</v>
      </c>
      <c r="I1408" s="1">
        <v>14</v>
      </c>
      <c r="J1408" s="1">
        <v>13</v>
      </c>
      <c r="K1408" s="1" t="s">
        <v>22</v>
      </c>
      <c r="L1408" s="1">
        <v>2022</v>
      </c>
      <c r="M1408" s="1">
        <v>4</v>
      </c>
      <c r="N1408" s="1" t="s">
        <v>8694</v>
      </c>
      <c r="O1408" s="1">
        <v>6.2761519999999997</v>
      </c>
      <c r="P1408" s="1">
        <v>6.86</v>
      </c>
      <c r="Q1408" s="3">
        <v>0.64</v>
      </c>
      <c r="R1408" s="1">
        <v>0.58279999999999998</v>
      </c>
      <c r="S1408" s="1">
        <v>46.576700000000002</v>
      </c>
      <c r="T1408" s="1">
        <v>5</v>
      </c>
    </row>
    <row r="1409" spans="1:20">
      <c r="A1409" s="1" t="s">
        <v>8695</v>
      </c>
      <c r="B1409" s="1" t="s">
        <v>8696</v>
      </c>
      <c r="C1409" s="1" t="s">
        <v>22</v>
      </c>
      <c r="D1409" s="1" t="s">
        <v>8697</v>
      </c>
      <c r="E1409" s="1" t="s">
        <v>8698</v>
      </c>
      <c r="F1409" s="1" t="s">
        <v>8699</v>
      </c>
      <c r="G1409" s="1" t="s">
        <v>35</v>
      </c>
      <c r="H1409" s="1" t="s">
        <v>27</v>
      </c>
      <c r="I1409" s="1">
        <v>71</v>
      </c>
      <c r="J1409" s="1">
        <v>12</v>
      </c>
      <c r="K1409" s="1" t="s">
        <v>8700</v>
      </c>
      <c r="L1409" s="1">
        <v>2014</v>
      </c>
      <c r="M1409" s="1">
        <v>4</v>
      </c>
      <c r="N1409" s="1" t="s">
        <v>8701</v>
      </c>
      <c r="O1409" s="1">
        <v>14.152709</v>
      </c>
      <c r="P1409" s="1">
        <v>28.95</v>
      </c>
      <c r="Q1409" s="3">
        <v>0.28000000000000003</v>
      </c>
      <c r="R1409" s="1">
        <v>0.13819999999999999</v>
      </c>
      <c r="S1409" s="1">
        <v>14.831</v>
      </c>
      <c r="T1409" s="1">
        <v>1.4379999999999999</v>
      </c>
    </row>
    <row r="1410" spans="1:20">
      <c r="A1410" s="1" t="s">
        <v>8702</v>
      </c>
      <c r="B1410" s="1" t="s">
        <v>8703</v>
      </c>
      <c r="C1410" s="1" t="s">
        <v>22</v>
      </c>
      <c r="D1410" s="1" t="s">
        <v>8704</v>
      </c>
      <c r="E1410" s="1" t="s">
        <v>8705</v>
      </c>
      <c r="F1410" s="1" t="s">
        <v>8706</v>
      </c>
      <c r="G1410" s="1" t="s">
        <v>35</v>
      </c>
      <c r="H1410" s="1" t="s">
        <v>27</v>
      </c>
      <c r="I1410" s="1">
        <v>119</v>
      </c>
      <c r="J1410" s="1">
        <v>3</v>
      </c>
      <c r="K1410" s="1" t="s">
        <v>8707</v>
      </c>
      <c r="L1410" s="1">
        <v>2015</v>
      </c>
      <c r="M1410" s="1">
        <v>4</v>
      </c>
      <c r="N1410" s="1" t="s">
        <v>8708</v>
      </c>
      <c r="O1410" s="1">
        <v>15.565507999999999</v>
      </c>
      <c r="P1410" s="1">
        <v>28.08</v>
      </c>
      <c r="Q1410" s="3">
        <v>0.26</v>
      </c>
      <c r="R1410" s="1">
        <v>0.14249999999999999</v>
      </c>
      <c r="S1410" s="1">
        <v>14.3569</v>
      </c>
      <c r="T1410" s="1">
        <v>1.7809999999999999</v>
      </c>
    </row>
    <row r="1411" spans="1:20">
      <c r="A1411" s="1" t="s">
        <v>8709</v>
      </c>
      <c r="B1411" s="1" t="s">
        <v>8710</v>
      </c>
      <c r="C1411" s="1" t="s">
        <v>22</v>
      </c>
      <c r="D1411" s="1" t="s">
        <v>8711</v>
      </c>
      <c r="E1411" s="1" t="s">
        <v>8712</v>
      </c>
      <c r="F1411" s="1" t="s">
        <v>1002</v>
      </c>
      <c r="G1411" s="1" t="s">
        <v>105</v>
      </c>
      <c r="H1411" s="1" t="s">
        <v>27</v>
      </c>
      <c r="I1411" s="1">
        <v>14</v>
      </c>
      <c r="J1411" s="1">
        <v>4</v>
      </c>
      <c r="K1411" s="1" t="s">
        <v>22</v>
      </c>
      <c r="L1411" s="1">
        <v>2022</v>
      </c>
      <c r="M1411" s="1">
        <v>4</v>
      </c>
      <c r="N1411" s="1" t="s">
        <v>8713</v>
      </c>
      <c r="O1411" s="1">
        <v>4.267855</v>
      </c>
      <c r="P1411" s="1">
        <v>6.39</v>
      </c>
      <c r="Q1411" s="3">
        <v>0.94</v>
      </c>
      <c r="R1411" s="1">
        <v>0.62649999999999995</v>
      </c>
      <c r="S1411" s="1">
        <v>49.118200000000002</v>
      </c>
      <c r="T1411" s="1">
        <v>3.9</v>
      </c>
    </row>
    <row r="1412" spans="1:20">
      <c r="A1412" s="1" t="s">
        <v>8714</v>
      </c>
      <c r="B1412" s="1" t="s">
        <v>8715</v>
      </c>
      <c r="C1412" s="1" t="s">
        <v>22</v>
      </c>
      <c r="D1412" s="1" t="s">
        <v>8716</v>
      </c>
      <c r="E1412" s="1" t="s">
        <v>8717</v>
      </c>
      <c r="F1412" s="1" t="s">
        <v>8718</v>
      </c>
      <c r="G1412" s="1" t="s">
        <v>541</v>
      </c>
      <c r="H1412" s="1" t="s">
        <v>27</v>
      </c>
      <c r="I1412" s="1">
        <v>16</v>
      </c>
      <c r="J1412" s="1">
        <v>4</v>
      </c>
      <c r="K1412" s="1" t="s">
        <v>8719</v>
      </c>
      <c r="L1412" s="1">
        <v>2021</v>
      </c>
      <c r="M1412" s="1">
        <v>4</v>
      </c>
      <c r="N1412" s="1" t="s">
        <v>8720</v>
      </c>
      <c r="O1412" s="1">
        <v>10.872832000000001</v>
      </c>
      <c r="P1412" s="1">
        <v>9.8699999999999992</v>
      </c>
      <c r="Q1412" s="3">
        <v>0.37</v>
      </c>
      <c r="R1412" s="1">
        <v>0.40539999999999998</v>
      </c>
      <c r="S1412" s="1">
        <v>43.115400000000001</v>
      </c>
      <c r="T1412" s="1">
        <v>5.3179999999999996</v>
      </c>
    </row>
    <row r="1413" spans="1:20">
      <c r="A1413" s="1" t="s">
        <v>8721</v>
      </c>
      <c r="B1413" s="1" t="s">
        <v>8722</v>
      </c>
      <c r="C1413" s="1" t="s">
        <v>8723</v>
      </c>
      <c r="D1413" s="1" t="s">
        <v>8724</v>
      </c>
      <c r="E1413" s="1" t="s">
        <v>8725</v>
      </c>
      <c r="F1413" s="1" t="s">
        <v>1188</v>
      </c>
      <c r="G1413" s="1" t="s">
        <v>105</v>
      </c>
      <c r="H1413" s="1" t="s">
        <v>27</v>
      </c>
      <c r="I1413" s="1">
        <v>19</v>
      </c>
      <c r="J1413" s="1">
        <v>22</v>
      </c>
      <c r="K1413" s="1" t="s">
        <v>22</v>
      </c>
      <c r="L1413" s="1">
        <v>2022</v>
      </c>
      <c r="M1413" s="1">
        <v>4</v>
      </c>
      <c r="N1413" s="1" t="s">
        <v>8726</v>
      </c>
      <c r="O1413" s="1">
        <v>3.7005340000000002</v>
      </c>
      <c r="P1413" s="1">
        <v>6.39</v>
      </c>
      <c r="Q1413" s="3">
        <v>1.08</v>
      </c>
      <c r="R1413" s="1">
        <v>0.62649999999999995</v>
      </c>
      <c r="S1413" s="1">
        <v>49.118200000000002</v>
      </c>
      <c r="T1413" s="1" t="s">
        <v>22</v>
      </c>
    </row>
    <row r="1414" spans="1:20">
      <c r="A1414" s="1" t="s">
        <v>8727</v>
      </c>
      <c r="B1414" s="1" t="str">
        <f>"10.1155/2016/7328326"</f>
        <v>10.1155/2016/7328326</v>
      </c>
      <c r="C1414" s="1" t="s">
        <v>22</v>
      </c>
      <c r="D1414" s="1" t="s">
        <v>8728</v>
      </c>
      <c r="E1414" s="1" t="s">
        <v>8729</v>
      </c>
      <c r="F1414" s="1" t="s">
        <v>8730</v>
      </c>
      <c r="G1414" s="1" t="s">
        <v>35</v>
      </c>
      <c r="H1414" s="1" t="s">
        <v>27</v>
      </c>
      <c r="I1414" s="1">
        <v>2016</v>
      </c>
      <c r="J1414" s="1" t="s">
        <v>22</v>
      </c>
      <c r="K1414" s="1" t="s">
        <v>22</v>
      </c>
      <c r="L1414" s="1">
        <v>2016</v>
      </c>
      <c r="M1414" s="1">
        <v>4</v>
      </c>
      <c r="N1414" s="1" t="s">
        <v>8731</v>
      </c>
      <c r="O1414" s="1">
        <v>11.946939</v>
      </c>
      <c r="P1414" s="1">
        <v>25.68</v>
      </c>
      <c r="Q1414" s="3">
        <v>0.33</v>
      </c>
      <c r="R1414" s="1">
        <v>0.15579999999999999</v>
      </c>
      <c r="S1414" s="1">
        <v>14.9848</v>
      </c>
      <c r="T1414" s="1">
        <v>1.3</v>
      </c>
    </row>
    <row r="1415" spans="1:20">
      <c r="A1415" s="1" t="s">
        <v>8732</v>
      </c>
      <c r="B1415" s="1" t="s">
        <v>8733</v>
      </c>
      <c r="C1415" s="1" t="s">
        <v>8734</v>
      </c>
      <c r="D1415" s="1" t="s">
        <v>8735</v>
      </c>
      <c r="E1415" s="1" t="s">
        <v>8736</v>
      </c>
      <c r="F1415" s="1" t="s">
        <v>3454</v>
      </c>
      <c r="G1415" s="1" t="s">
        <v>840</v>
      </c>
      <c r="H1415" s="1" t="s">
        <v>27</v>
      </c>
      <c r="I1415" s="1">
        <v>373</v>
      </c>
      <c r="J1415" s="1" t="s">
        <v>22</v>
      </c>
      <c r="K1415" s="1" t="s">
        <v>22</v>
      </c>
      <c r="L1415" s="1">
        <v>2021</v>
      </c>
      <c r="M1415" s="1">
        <v>4</v>
      </c>
      <c r="N1415" s="1" t="s">
        <v>8737</v>
      </c>
      <c r="O1415" s="1">
        <v>23.519241000000001</v>
      </c>
      <c r="P1415" s="1">
        <v>10.4</v>
      </c>
      <c r="Q1415" s="3">
        <v>0.17</v>
      </c>
      <c r="R1415" s="1">
        <v>0.38469999999999999</v>
      </c>
      <c r="S1415" s="1">
        <v>31.107399999999998</v>
      </c>
      <c r="T1415" s="1">
        <v>9.2309999999999999</v>
      </c>
    </row>
    <row r="1416" spans="1:20">
      <c r="A1416" s="1" t="s">
        <v>8738</v>
      </c>
      <c r="B1416" s="1" t="s">
        <v>8739</v>
      </c>
      <c r="C1416" s="1" t="s">
        <v>22</v>
      </c>
      <c r="D1416" s="1" t="s">
        <v>8740</v>
      </c>
      <c r="E1416" s="1" t="s">
        <v>8741</v>
      </c>
      <c r="F1416" s="1" t="s">
        <v>6765</v>
      </c>
      <c r="G1416" s="1" t="s">
        <v>89</v>
      </c>
      <c r="H1416" s="1" t="s">
        <v>27</v>
      </c>
      <c r="I1416" s="1">
        <v>57</v>
      </c>
      <c r="J1416" s="1">
        <v>17</v>
      </c>
      <c r="K1416" s="1" t="s">
        <v>8742</v>
      </c>
      <c r="L1416" s="1">
        <v>2022</v>
      </c>
      <c r="M1416" s="1">
        <v>4</v>
      </c>
      <c r="N1416" s="1" t="s">
        <v>8743</v>
      </c>
      <c r="O1416" s="1">
        <v>4.8577909999999997</v>
      </c>
      <c r="P1416" s="1">
        <v>8.83</v>
      </c>
      <c r="Q1416" s="3">
        <v>0.82</v>
      </c>
      <c r="R1416" s="1">
        <v>0.45319999999999999</v>
      </c>
      <c r="S1416" s="1">
        <v>39.904800000000002</v>
      </c>
      <c r="T1416" s="1">
        <v>4.5</v>
      </c>
    </row>
    <row r="1417" spans="1:20">
      <c r="A1417" s="1" t="s">
        <v>8744</v>
      </c>
      <c r="B1417" s="1" t="s">
        <v>8745</v>
      </c>
      <c r="C1417" s="1" t="s">
        <v>8746</v>
      </c>
      <c r="D1417" s="1" t="s">
        <v>8747</v>
      </c>
      <c r="E1417" s="1" t="s">
        <v>8748</v>
      </c>
      <c r="F1417" s="1" t="s">
        <v>104</v>
      </c>
      <c r="G1417" s="1" t="s">
        <v>105</v>
      </c>
      <c r="H1417" s="1" t="s">
        <v>27</v>
      </c>
      <c r="I1417" s="1">
        <v>895</v>
      </c>
      <c r="J1417" s="1" t="s">
        <v>22</v>
      </c>
      <c r="K1417" s="1" t="s">
        <v>22</v>
      </c>
      <c r="L1417" s="1">
        <v>2023</v>
      </c>
      <c r="M1417" s="1">
        <v>4</v>
      </c>
      <c r="N1417" s="1" t="s">
        <v>8749</v>
      </c>
      <c r="O1417" s="1">
        <v>3.387642</v>
      </c>
      <c r="P1417" s="1">
        <v>2.33</v>
      </c>
      <c r="Q1417" s="3">
        <v>1.18</v>
      </c>
      <c r="R1417" s="1">
        <v>1.7155</v>
      </c>
      <c r="S1417" s="1">
        <v>80.251599999999996</v>
      </c>
      <c r="T1417" s="1">
        <v>8.1999999999999993</v>
      </c>
    </row>
    <row r="1418" spans="1:20">
      <c r="A1418" s="1" t="s">
        <v>8750</v>
      </c>
      <c r="B1418" s="1" t="s">
        <v>8751</v>
      </c>
      <c r="C1418" s="1" t="s">
        <v>22</v>
      </c>
      <c r="D1418" s="1" t="s">
        <v>8752</v>
      </c>
      <c r="E1418" s="1" t="s">
        <v>8753</v>
      </c>
      <c r="F1418" s="1" t="s">
        <v>8754</v>
      </c>
      <c r="G1418" s="1" t="s">
        <v>35</v>
      </c>
      <c r="H1418" s="1" t="s">
        <v>27</v>
      </c>
      <c r="I1418" s="1">
        <v>66</v>
      </c>
      <c r="J1418" s="1">
        <v>12</v>
      </c>
      <c r="K1418" s="1" t="s">
        <v>8755</v>
      </c>
      <c r="L1418" s="1">
        <v>2021</v>
      </c>
      <c r="M1418" s="1">
        <v>4</v>
      </c>
      <c r="N1418" s="1" t="s">
        <v>8756</v>
      </c>
      <c r="O1418" s="1">
        <v>5.7461019999999996</v>
      </c>
      <c r="P1418" s="1">
        <v>11.69</v>
      </c>
      <c r="Q1418" s="3">
        <v>0.7</v>
      </c>
      <c r="R1418" s="1">
        <v>0.34200000000000003</v>
      </c>
      <c r="S1418" s="1">
        <v>28.959199999999999</v>
      </c>
      <c r="T1418" s="1">
        <v>3.1190000000000002</v>
      </c>
    </row>
    <row r="1419" spans="1:20">
      <c r="A1419" s="1" t="s">
        <v>8757</v>
      </c>
      <c r="B1419" s="1" t="s">
        <v>8758</v>
      </c>
      <c r="C1419" s="1" t="s">
        <v>8759</v>
      </c>
      <c r="D1419" s="1" t="s">
        <v>8760</v>
      </c>
      <c r="E1419" s="1" t="s">
        <v>8761</v>
      </c>
      <c r="F1419" s="1" t="s">
        <v>1129</v>
      </c>
      <c r="G1419" s="1" t="s">
        <v>105</v>
      </c>
      <c r="H1419" s="1" t="s">
        <v>27</v>
      </c>
      <c r="I1419" s="1">
        <v>35</v>
      </c>
      <c r="J1419" s="1">
        <v>20</v>
      </c>
      <c r="K1419" s="1" t="s">
        <v>8762</v>
      </c>
      <c r="L1419" s="1">
        <v>2014</v>
      </c>
      <c r="M1419" s="1">
        <v>4</v>
      </c>
      <c r="N1419" s="1" t="s">
        <v>8763</v>
      </c>
      <c r="O1419" s="1">
        <v>15.849857999999999</v>
      </c>
      <c r="P1419" s="1">
        <v>34.24</v>
      </c>
      <c r="Q1419" s="3">
        <v>0.25</v>
      </c>
      <c r="R1419" s="1">
        <v>0.1168</v>
      </c>
      <c r="S1419" s="1">
        <v>10.927899999999999</v>
      </c>
      <c r="T1419" s="1">
        <v>1.56</v>
      </c>
    </row>
    <row r="1420" spans="1:20">
      <c r="A1420" s="1" t="s">
        <v>8764</v>
      </c>
      <c r="B1420" s="1" t="s">
        <v>8765</v>
      </c>
      <c r="C1420" s="1" t="s">
        <v>8766</v>
      </c>
      <c r="D1420" s="1" t="s">
        <v>8767</v>
      </c>
      <c r="E1420" s="1" t="s">
        <v>8768</v>
      </c>
      <c r="F1420" s="1" t="s">
        <v>8769</v>
      </c>
      <c r="G1420" s="1" t="s">
        <v>35</v>
      </c>
      <c r="H1420" s="1" t="s">
        <v>27</v>
      </c>
      <c r="I1420" s="1">
        <v>1002</v>
      </c>
      <c r="J1420" s="1" t="s">
        <v>22</v>
      </c>
      <c r="K1420" s="1" t="s">
        <v>4903</v>
      </c>
      <c r="L1420" s="1">
        <v>2015</v>
      </c>
      <c r="M1420" s="1">
        <v>4</v>
      </c>
      <c r="N1420" s="1" t="s">
        <v>8770</v>
      </c>
      <c r="O1420" s="1">
        <v>18.926732999999999</v>
      </c>
      <c r="P1420" s="1">
        <v>28.08</v>
      </c>
      <c r="Q1420" s="3">
        <v>0.21</v>
      </c>
      <c r="R1420" s="1">
        <v>0.14249999999999999</v>
      </c>
      <c r="S1420" s="1">
        <v>14.3569</v>
      </c>
      <c r="T1420" s="1">
        <v>2.6869999999999998</v>
      </c>
    </row>
    <row r="1421" spans="1:20">
      <c r="A1421" s="1" t="s">
        <v>8771</v>
      </c>
      <c r="B1421" s="1" t="s">
        <v>8772</v>
      </c>
      <c r="C1421" s="1" t="s">
        <v>22</v>
      </c>
      <c r="D1421" s="1" t="s">
        <v>8773</v>
      </c>
      <c r="E1421" s="1" t="s">
        <v>8774</v>
      </c>
      <c r="F1421" s="1" t="s">
        <v>8775</v>
      </c>
      <c r="G1421" s="1" t="s">
        <v>89</v>
      </c>
      <c r="H1421" s="1" t="s">
        <v>27</v>
      </c>
      <c r="I1421" s="1">
        <v>43</v>
      </c>
      <c r="J1421" s="1">
        <v>2</v>
      </c>
      <c r="K1421" s="1" t="s">
        <v>8776</v>
      </c>
      <c r="L1421" s="1">
        <v>2021</v>
      </c>
      <c r="M1421" s="1">
        <v>4</v>
      </c>
      <c r="N1421" s="1" t="s">
        <v>8777</v>
      </c>
      <c r="O1421" s="1">
        <v>10.905051</v>
      </c>
      <c r="P1421" s="1">
        <v>15.04</v>
      </c>
      <c r="Q1421" s="3">
        <v>0.37</v>
      </c>
      <c r="R1421" s="1">
        <v>0.26600000000000001</v>
      </c>
      <c r="S1421" s="1">
        <v>24.092400000000001</v>
      </c>
      <c r="T1421" s="1">
        <v>3.5310000000000001</v>
      </c>
    </row>
    <row r="1422" spans="1:20">
      <c r="A1422" s="1" t="s">
        <v>8778</v>
      </c>
      <c r="B1422" s="1" t="s">
        <v>8779</v>
      </c>
      <c r="C1422" s="1" t="s">
        <v>22</v>
      </c>
      <c r="D1422" s="1" t="s">
        <v>8780</v>
      </c>
      <c r="E1422" s="1" t="s">
        <v>8781</v>
      </c>
      <c r="F1422" s="1" t="s">
        <v>2739</v>
      </c>
      <c r="G1422" s="1" t="s">
        <v>305</v>
      </c>
      <c r="H1422" s="1" t="s">
        <v>27</v>
      </c>
      <c r="I1422" s="1">
        <v>237</v>
      </c>
      <c r="J1422" s="1" t="s">
        <v>22</v>
      </c>
      <c r="K1422" s="1" t="s">
        <v>22</v>
      </c>
      <c r="L1422" s="1">
        <v>2021</v>
      </c>
      <c r="M1422" s="1">
        <v>4</v>
      </c>
      <c r="N1422" s="1" t="s">
        <v>8782</v>
      </c>
      <c r="O1422" s="1">
        <v>8.1352329999999995</v>
      </c>
      <c r="P1422" s="1">
        <v>9.06</v>
      </c>
      <c r="Q1422" s="3">
        <v>0.49</v>
      </c>
      <c r="R1422" s="1">
        <v>0.44159999999999999</v>
      </c>
      <c r="S1422" s="1">
        <v>41.062199999999997</v>
      </c>
      <c r="T1422" s="1">
        <v>2.84</v>
      </c>
    </row>
    <row r="1423" spans="1:20">
      <c r="A1423" s="1" t="s">
        <v>8783</v>
      </c>
      <c r="B1423" s="1" t="s">
        <v>8784</v>
      </c>
      <c r="C1423" s="1" t="s">
        <v>22</v>
      </c>
      <c r="D1423" s="1" t="s">
        <v>8785</v>
      </c>
      <c r="E1423" s="1" t="s">
        <v>8786</v>
      </c>
      <c r="F1423" s="1" t="s">
        <v>4525</v>
      </c>
      <c r="G1423" s="1" t="s">
        <v>35</v>
      </c>
      <c r="H1423" s="1" t="s">
        <v>27</v>
      </c>
      <c r="I1423" s="1">
        <v>36</v>
      </c>
      <c r="J1423" s="1">
        <v>8</v>
      </c>
      <c r="K1423" s="1" t="s">
        <v>8787</v>
      </c>
      <c r="L1423" s="1">
        <v>2016</v>
      </c>
      <c r="M1423" s="1">
        <v>4</v>
      </c>
      <c r="N1423" s="1" t="s">
        <v>8788</v>
      </c>
      <c r="O1423" s="1">
        <v>3.9827590000000002</v>
      </c>
      <c r="P1423" s="1">
        <v>25.68</v>
      </c>
      <c r="Q1423" s="3">
        <v>1</v>
      </c>
      <c r="R1423" s="1">
        <v>0.15579999999999999</v>
      </c>
      <c r="S1423" s="1">
        <v>14.9848</v>
      </c>
      <c r="T1423" s="1">
        <v>1.01</v>
      </c>
    </row>
    <row r="1424" spans="1:20">
      <c r="A1424" s="1" t="s">
        <v>8789</v>
      </c>
      <c r="B1424" s="1" t="s">
        <v>8790</v>
      </c>
      <c r="C1424" s="1" t="s">
        <v>22</v>
      </c>
      <c r="D1424" s="1" t="s">
        <v>8791</v>
      </c>
      <c r="E1424" s="1" t="s">
        <v>8792</v>
      </c>
      <c r="F1424" s="1" t="s">
        <v>4095</v>
      </c>
      <c r="G1424" s="1" t="s">
        <v>26</v>
      </c>
      <c r="H1424" s="1" t="s">
        <v>27</v>
      </c>
      <c r="I1424" s="1">
        <v>11</v>
      </c>
      <c r="J1424" s="1">
        <v>20</v>
      </c>
      <c r="K1424" s="1" t="s">
        <v>22</v>
      </c>
      <c r="L1424" s="1">
        <v>2021</v>
      </c>
      <c r="M1424" s="1">
        <v>4</v>
      </c>
      <c r="N1424" s="1" t="s">
        <v>8793</v>
      </c>
      <c r="O1424" s="1">
        <v>5.4565650000000003</v>
      </c>
      <c r="P1424" s="1">
        <v>12</v>
      </c>
      <c r="Q1424" s="3">
        <v>0.73</v>
      </c>
      <c r="R1424" s="1">
        <v>0.33329999999999999</v>
      </c>
      <c r="S1424" s="1">
        <v>32.268999999999998</v>
      </c>
      <c r="T1424" s="1">
        <v>2.8380000000000001</v>
      </c>
    </row>
    <row r="1425" spans="1:20">
      <c r="A1425" s="1" t="s">
        <v>8794</v>
      </c>
      <c r="B1425" s="1" t="s">
        <v>8795</v>
      </c>
      <c r="C1425" s="1" t="s">
        <v>22</v>
      </c>
      <c r="D1425" s="1" t="s">
        <v>8796</v>
      </c>
      <c r="E1425" s="1" t="s">
        <v>8797</v>
      </c>
      <c r="F1425" s="1" t="s">
        <v>8798</v>
      </c>
      <c r="G1425" s="1" t="s">
        <v>89</v>
      </c>
      <c r="H1425" s="1" t="s">
        <v>27</v>
      </c>
      <c r="I1425" s="1">
        <v>30</v>
      </c>
      <c r="J1425" s="1">
        <v>9</v>
      </c>
      <c r="K1425" s="1" t="s">
        <v>8799</v>
      </c>
      <c r="L1425" s="1">
        <v>2022</v>
      </c>
      <c r="M1425" s="1">
        <v>4</v>
      </c>
      <c r="N1425" s="1" t="s">
        <v>8800</v>
      </c>
      <c r="O1425" s="1">
        <v>5.5810529999999998</v>
      </c>
      <c r="P1425" s="1">
        <v>8.83</v>
      </c>
      <c r="Q1425" s="3">
        <v>0.72</v>
      </c>
      <c r="R1425" s="1">
        <v>0.45319999999999999</v>
      </c>
      <c r="S1425" s="1">
        <v>39.904800000000002</v>
      </c>
      <c r="T1425" s="1">
        <v>2.8</v>
      </c>
    </row>
    <row r="1426" spans="1:20">
      <c r="A1426" s="1" t="s">
        <v>8801</v>
      </c>
      <c r="B1426" s="1" t="s">
        <v>8802</v>
      </c>
      <c r="C1426" s="1" t="s">
        <v>22</v>
      </c>
      <c r="D1426" s="1" t="s">
        <v>8803</v>
      </c>
      <c r="E1426" s="1" t="s">
        <v>8804</v>
      </c>
      <c r="F1426" s="1" t="s">
        <v>4095</v>
      </c>
      <c r="G1426" s="1" t="s">
        <v>26</v>
      </c>
      <c r="H1426" s="1" t="s">
        <v>27</v>
      </c>
      <c r="I1426" s="1">
        <v>11</v>
      </c>
      <c r="J1426" s="1">
        <v>7</v>
      </c>
      <c r="K1426" s="1" t="s">
        <v>22</v>
      </c>
      <c r="L1426" s="1">
        <v>2021</v>
      </c>
      <c r="M1426" s="1">
        <v>4</v>
      </c>
      <c r="N1426" s="1" t="s">
        <v>8805</v>
      </c>
      <c r="O1426" s="1">
        <v>5.4565650000000003</v>
      </c>
      <c r="P1426" s="1">
        <v>12</v>
      </c>
      <c r="Q1426" s="3">
        <v>0.73</v>
      </c>
      <c r="R1426" s="1">
        <v>0.33329999999999999</v>
      </c>
      <c r="S1426" s="1">
        <v>32.268999999999998</v>
      </c>
      <c r="T1426" s="1">
        <v>2.8380000000000001</v>
      </c>
    </row>
    <row r="1427" spans="1:20">
      <c r="A1427" s="1" t="s">
        <v>8806</v>
      </c>
      <c r="B1427" s="1" t="s">
        <v>8807</v>
      </c>
      <c r="C1427" s="1" t="s">
        <v>8808</v>
      </c>
      <c r="D1427" s="1" t="s">
        <v>8809</v>
      </c>
      <c r="E1427" s="1" t="s">
        <v>8810</v>
      </c>
      <c r="F1427" s="1" t="s">
        <v>7993</v>
      </c>
      <c r="G1427" s="1" t="s">
        <v>7889</v>
      </c>
      <c r="H1427" s="1" t="s">
        <v>27</v>
      </c>
      <c r="I1427" s="1">
        <v>13</v>
      </c>
      <c r="J1427" s="1" t="s">
        <v>22</v>
      </c>
      <c r="K1427" s="1" t="s">
        <v>22</v>
      </c>
      <c r="L1427" s="1">
        <v>2022</v>
      </c>
      <c r="M1427" s="1">
        <v>4</v>
      </c>
      <c r="N1427" s="1" t="s">
        <v>8811</v>
      </c>
      <c r="O1427" s="1">
        <v>4.8178289999999997</v>
      </c>
      <c r="P1427" s="1">
        <v>5.41</v>
      </c>
      <c r="Q1427" s="3">
        <v>0.83</v>
      </c>
      <c r="R1427" s="1">
        <v>0.73980000000000001</v>
      </c>
      <c r="S1427" s="1">
        <v>51.541600000000003</v>
      </c>
      <c r="T1427" s="1">
        <v>5.2</v>
      </c>
    </row>
    <row r="1428" spans="1:20">
      <c r="A1428" s="1" t="s">
        <v>8812</v>
      </c>
      <c r="B1428" s="1" t="s">
        <v>8813</v>
      </c>
      <c r="C1428" s="1" t="s">
        <v>8814</v>
      </c>
      <c r="D1428" s="1" t="s">
        <v>8815</v>
      </c>
      <c r="E1428" s="1" t="s">
        <v>8816</v>
      </c>
      <c r="F1428" s="1" t="s">
        <v>3009</v>
      </c>
      <c r="G1428" s="1" t="s">
        <v>840</v>
      </c>
      <c r="H1428" s="1" t="s">
        <v>27</v>
      </c>
      <c r="I1428" s="1">
        <v>100</v>
      </c>
      <c r="J1428" s="1">
        <v>14</v>
      </c>
      <c r="K1428" s="1" t="s">
        <v>8817</v>
      </c>
      <c r="L1428" s="1">
        <v>2020</v>
      </c>
      <c r="M1428" s="1">
        <v>4</v>
      </c>
      <c r="N1428" s="1" t="s">
        <v>8818</v>
      </c>
      <c r="O1428" s="1">
        <v>13.183439</v>
      </c>
      <c r="P1428" s="1">
        <v>13.5</v>
      </c>
      <c r="Q1428" s="3">
        <v>0.3</v>
      </c>
      <c r="R1428" s="1">
        <v>0.29620000000000002</v>
      </c>
      <c r="S1428" s="1">
        <v>25.253299999999999</v>
      </c>
      <c r="T1428" s="1">
        <v>3.6389999999999998</v>
      </c>
    </row>
    <row r="1429" spans="1:20">
      <c r="A1429" s="1" t="s">
        <v>8819</v>
      </c>
      <c r="B1429" s="1" t="s">
        <v>8820</v>
      </c>
      <c r="C1429" s="1" t="s">
        <v>22</v>
      </c>
      <c r="D1429" s="1" t="s">
        <v>8821</v>
      </c>
      <c r="E1429" s="1" t="s">
        <v>8822</v>
      </c>
      <c r="F1429" s="1" t="s">
        <v>1909</v>
      </c>
      <c r="G1429" s="1" t="s">
        <v>35</v>
      </c>
      <c r="H1429" s="1" t="s">
        <v>27</v>
      </c>
      <c r="I1429" s="1">
        <v>1262</v>
      </c>
      <c r="J1429" s="1" t="s">
        <v>22</v>
      </c>
      <c r="K1429" s="1" t="s">
        <v>22</v>
      </c>
      <c r="L1429" s="1">
        <v>2022</v>
      </c>
      <c r="M1429" s="1">
        <v>4</v>
      </c>
      <c r="N1429" s="1" t="s">
        <v>8823</v>
      </c>
      <c r="O1429" s="1">
        <v>6.5683629999999997</v>
      </c>
      <c r="P1429" s="1">
        <v>6.86</v>
      </c>
      <c r="Q1429" s="3">
        <v>0.61</v>
      </c>
      <c r="R1429" s="1">
        <v>0.58279999999999998</v>
      </c>
      <c r="S1429" s="1">
        <v>46.576700000000002</v>
      </c>
      <c r="T1429" s="1">
        <v>3.8</v>
      </c>
    </row>
    <row r="1430" spans="1:20">
      <c r="A1430" s="1" t="s">
        <v>8824</v>
      </c>
      <c r="B1430" s="1" t="s">
        <v>8825</v>
      </c>
      <c r="C1430" s="1" t="s">
        <v>22</v>
      </c>
      <c r="D1430" s="1" t="s">
        <v>8826</v>
      </c>
      <c r="E1430" s="1" t="s">
        <v>8827</v>
      </c>
      <c r="F1430" s="1" t="s">
        <v>7042</v>
      </c>
      <c r="G1430" s="1" t="s">
        <v>89</v>
      </c>
      <c r="H1430" s="1" t="s">
        <v>27</v>
      </c>
      <c r="I1430" s="1">
        <v>9</v>
      </c>
      <c r="J1430" s="1">
        <v>4</v>
      </c>
      <c r="K1430" s="1" t="s">
        <v>22</v>
      </c>
      <c r="L1430" s="1">
        <v>2021</v>
      </c>
      <c r="M1430" s="1">
        <v>4</v>
      </c>
      <c r="N1430" s="1" t="s">
        <v>8828</v>
      </c>
      <c r="O1430" s="1">
        <v>5.1725890000000003</v>
      </c>
      <c r="P1430" s="1">
        <v>15.04</v>
      </c>
      <c r="Q1430" s="3">
        <v>0.77</v>
      </c>
      <c r="R1430" s="1">
        <v>0.26600000000000001</v>
      </c>
      <c r="S1430" s="1">
        <v>24.092400000000001</v>
      </c>
      <c r="T1430" s="1">
        <v>2.1850000000000001</v>
      </c>
    </row>
    <row r="1431" spans="1:20">
      <c r="A1431" s="1" t="s">
        <v>8829</v>
      </c>
      <c r="B1431" s="1" t="s">
        <v>8830</v>
      </c>
      <c r="C1431" s="1" t="s">
        <v>22</v>
      </c>
      <c r="D1431" s="1" t="s">
        <v>8831</v>
      </c>
      <c r="E1431" s="1" t="s">
        <v>8832</v>
      </c>
      <c r="F1431" s="1" t="s">
        <v>4064</v>
      </c>
      <c r="G1431" s="1" t="s">
        <v>35</v>
      </c>
      <c r="H1431" s="1" t="s">
        <v>27</v>
      </c>
      <c r="I1431" s="1">
        <v>5</v>
      </c>
      <c r="J1431" s="1">
        <v>22</v>
      </c>
      <c r="K1431" s="1" t="s">
        <v>8833</v>
      </c>
      <c r="L1431" s="1">
        <v>2020</v>
      </c>
      <c r="M1431" s="1">
        <v>4</v>
      </c>
      <c r="N1431" s="1" t="s">
        <v>8834</v>
      </c>
      <c r="O1431" s="1">
        <v>7.2672220000000003</v>
      </c>
      <c r="P1431" s="1">
        <v>16.14</v>
      </c>
      <c r="Q1431" s="3">
        <v>0.55000000000000004</v>
      </c>
      <c r="R1431" s="1">
        <v>0.24779999999999999</v>
      </c>
      <c r="S1431" s="1">
        <v>20.963000000000001</v>
      </c>
      <c r="T1431" s="1">
        <v>2.109</v>
      </c>
    </row>
    <row r="1432" spans="1:20">
      <c r="A1432" s="1" t="s">
        <v>8835</v>
      </c>
      <c r="B1432" s="1" t="s">
        <v>8836</v>
      </c>
      <c r="C1432" s="1" t="s">
        <v>22</v>
      </c>
      <c r="D1432" s="1" t="s">
        <v>8837</v>
      </c>
      <c r="E1432" s="1" t="s">
        <v>8838</v>
      </c>
      <c r="F1432" s="1" t="s">
        <v>8839</v>
      </c>
      <c r="G1432" s="1" t="s">
        <v>35</v>
      </c>
      <c r="H1432" s="1" t="s">
        <v>27</v>
      </c>
      <c r="I1432" s="1">
        <v>36</v>
      </c>
      <c r="J1432" s="1">
        <v>8</v>
      </c>
      <c r="K1432" s="1" t="s">
        <v>8840</v>
      </c>
      <c r="L1432" s="1">
        <v>2020</v>
      </c>
      <c r="M1432" s="1">
        <v>4</v>
      </c>
      <c r="N1432" s="1" t="s">
        <v>8841</v>
      </c>
      <c r="O1432" s="1">
        <v>1.9125479999999999</v>
      </c>
      <c r="P1432" s="1">
        <v>16.14</v>
      </c>
      <c r="Q1432" s="3">
        <v>2.09</v>
      </c>
      <c r="R1432" s="1">
        <v>0.24779999999999999</v>
      </c>
      <c r="S1432" s="1">
        <v>20.963000000000001</v>
      </c>
      <c r="T1432" s="1">
        <v>0.83399999999999996</v>
      </c>
    </row>
    <row r="1433" spans="1:20">
      <c r="A1433" s="1" t="s">
        <v>8842</v>
      </c>
      <c r="B1433" s="1" t="s">
        <v>8843</v>
      </c>
      <c r="C1433" s="1" t="s">
        <v>22</v>
      </c>
      <c r="D1433" s="1" t="s">
        <v>8844</v>
      </c>
      <c r="E1433" s="1" t="s">
        <v>8845</v>
      </c>
      <c r="F1433" s="1" t="s">
        <v>7195</v>
      </c>
      <c r="G1433" s="1" t="s">
        <v>26</v>
      </c>
      <c r="H1433" s="1" t="s">
        <v>27</v>
      </c>
      <c r="I1433" s="1">
        <v>7</v>
      </c>
      <c r="J1433" s="1" t="s">
        <v>22</v>
      </c>
      <c r="K1433" s="1" t="s">
        <v>8846</v>
      </c>
      <c r="L1433" s="1">
        <v>2021</v>
      </c>
      <c r="M1433" s="1">
        <v>4</v>
      </c>
      <c r="N1433" s="1" t="s">
        <v>8847</v>
      </c>
      <c r="O1433" s="1">
        <v>11.020958</v>
      </c>
      <c r="P1433" s="1">
        <v>12</v>
      </c>
      <c r="Q1433" s="3">
        <v>0.36</v>
      </c>
      <c r="R1433" s="1">
        <v>0.33329999999999999</v>
      </c>
      <c r="S1433" s="1">
        <v>32.268999999999998</v>
      </c>
      <c r="T1433" s="1">
        <v>4.9370000000000003</v>
      </c>
    </row>
    <row r="1434" spans="1:20">
      <c r="A1434" s="1" t="s">
        <v>8848</v>
      </c>
      <c r="B1434" s="1" t="s">
        <v>8849</v>
      </c>
      <c r="C1434" s="1" t="s">
        <v>8850</v>
      </c>
      <c r="D1434" s="1" t="s">
        <v>8851</v>
      </c>
      <c r="E1434" s="1" t="s">
        <v>8852</v>
      </c>
      <c r="F1434" s="1" t="s">
        <v>104</v>
      </c>
      <c r="G1434" s="1" t="s">
        <v>105</v>
      </c>
      <c r="H1434" s="1" t="s">
        <v>106</v>
      </c>
      <c r="I1434" s="1">
        <v>865</v>
      </c>
      <c r="J1434" s="1" t="s">
        <v>22</v>
      </c>
      <c r="K1434" s="1" t="s">
        <v>22</v>
      </c>
      <c r="L1434" s="1">
        <v>2023</v>
      </c>
      <c r="M1434" s="1">
        <v>4</v>
      </c>
      <c r="N1434" s="1" t="s">
        <v>8853</v>
      </c>
      <c r="O1434" s="1">
        <v>7.9691830000000001</v>
      </c>
      <c r="P1434" s="1">
        <v>4.91</v>
      </c>
      <c r="Q1434" s="3">
        <v>0.5</v>
      </c>
      <c r="R1434" s="1">
        <v>0.81510000000000005</v>
      </c>
      <c r="S1434" s="1">
        <v>59.569400000000002</v>
      </c>
      <c r="T1434" s="1">
        <v>8.1999999999999993</v>
      </c>
    </row>
    <row r="1435" spans="1:20">
      <c r="A1435" s="1" t="s">
        <v>8854</v>
      </c>
      <c r="B1435" s="1" t="s">
        <v>8855</v>
      </c>
      <c r="C1435" s="1" t="s">
        <v>22</v>
      </c>
      <c r="D1435" s="1" t="s">
        <v>8856</v>
      </c>
      <c r="E1435" s="1" t="s">
        <v>8857</v>
      </c>
      <c r="F1435" s="1" t="s">
        <v>6187</v>
      </c>
      <c r="G1435" s="1" t="s">
        <v>305</v>
      </c>
      <c r="H1435" s="1" t="s">
        <v>27</v>
      </c>
      <c r="I1435" s="1">
        <v>10</v>
      </c>
      <c r="J1435" s="1">
        <v>7</v>
      </c>
      <c r="K1435" s="1" t="s">
        <v>8858</v>
      </c>
      <c r="L1435" s="1">
        <v>2020</v>
      </c>
      <c r="M1435" s="1">
        <v>4</v>
      </c>
      <c r="N1435" s="1" t="s">
        <v>8859</v>
      </c>
      <c r="O1435" s="1">
        <v>12.714012</v>
      </c>
      <c r="P1435" s="1">
        <v>12.46</v>
      </c>
      <c r="Q1435" s="3">
        <v>0.31</v>
      </c>
      <c r="R1435" s="1">
        <v>0.32090000000000002</v>
      </c>
      <c r="S1435" s="1">
        <v>32.534199999999998</v>
      </c>
      <c r="T1435" s="1">
        <v>3.6739999999999999</v>
      </c>
    </row>
    <row r="1436" spans="1:20">
      <c r="A1436" s="1" t="s">
        <v>8860</v>
      </c>
      <c r="B1436" s="1" t="s">
        <v>8861</v>
      </c>
      <c r="C1436" s="1" t="s">
        <v>22</v>
      </c>
      <c r="D1436" s="1" t="s">
        <v>8862</v>
      </c>
      <c r="E1436" s="1" t="s">
        <v>8863</v>
      </c>
      <c r="F1436" s="1" t="s">
        <v>2442</v>
      </c>
      <c r="G1436" s="1" t="s">
        <v>35</v>
      </c>
      <c r="H1436" s="1" t="s">
        <v>27</v>
      </c>
      <c r="I1436" s="1">
        <v>22</v>
      </c>
      <c r="J1436" s="1">
        <v>40</v>
      </c>
      <c r="K1436" s="1" t="s">
        <v>8864</v>
      </c>
      <c r="L1436" s="1">
        <v>2020</v>
      </c>
      <c r="M1436" s="1">
        <v>4</v>
      </c>
      <c r="N1436" s="1" t="s">
        <v>8865</v>
      </c>
      <c r="O1436" s="1">
        <v>10.869514000000001</v>
      </c>
      <c r="P1436" s="1">
        <v>16.14</v>
      </c>
      <c r="Q1436" s="3">
        <v>0.37</v>
      </c>
      <c r="R1436" s="1">
        <v>0.24779999999999999</v>
      </c>
      <c r="S1436" s="1">
        <v>20.963000000000001</v>
      </c>
      <c r="T1436" s="1">
        <v>3.5449999999999999</v>
      </c>
    </row>
    <row r="1437" spans="1:20">
      <c r="A1437" s="1" t="s">
        <v>8866</v>
      </c>
      <c r="B1437" s="1" t="s">
        <v>8867</v>
      </c>
      <c r="C1437" s="1" t="s">
        <v>22</v>
      </c>
      <c r="D1437" s="1" t="s">
        <v>8868</v>
      </c>
      <c r="E1437" s="1" t="s">
        <v>8869</v>
      </c>
      <c r="F1437" s="1" t="s">
        <v>4525</v>
      </c>
      <c r="G1437" s="1" t="s">
        <v>35</v>
      </c>
      <c r="H1437" s="1" t="s">
        <v>27</v>
      </c>
      <c r="I1437" s="1">
        <v>36</v>
      </c>
      <c r="J1437" s="1">
        <v>2</v>
      </c>
      <c r="K1437" s="1" t="s">
        <v>8870</v>
      </c>
      <c r="L1437" s="1">
        <v>2016</v>
      </c>
      <c r="M1437" s="1">
        <v>4</v>
      </c>
      <c r="N1437" s="1" t="s">
        <v>8871</v>
      </c>
      <c r="O1437" s="1">
        <v>3.9827590000000002</v>
      </c>
      <c r="P1437" s="1">
        <v>25.68</v>
      </c>
      <c r="Q1437" s="3">
        <v>1</v>
      </c>
      <c r="R1437" s="1">
        <v>0.15579999999999999</v>
      </c>
      <c r="S1437" s="1">
        <v>14.9848</v>
      </c>
      <c r="T1437" s="1">
        <v>1.01</v>
      </c>
    </row>
    <row r="1438" spans="1:20">
      <c r="A1438" s="1" t="s">
        <v>8872</v>
      </c>
      <c r="B1438" s="1" t="s">
        <v>8873</v>
      </c>
      <c r="C1438" s="1" t="s">
        <v>8874</v>
      </c>
      <c r="D1438" s="1" t="s">
        <v>8875</v>
      </c>
      <c r="E1438" s="1" t="s">
        <v>8876</v>
      </c>
      <c r="F1438" s="1" t="s">
        <v>4219</v>
      </c>
      <c r="G1438" s="1" t="s">
        <v>35</v>
      </c>
      <c r="H1438" s="1" t="s">
        <v>27</v>
      </c>
      <c r="I1438" s="1">
        <v>8</v>
      </c>
      <c r="J1438" s="1">
        <v>18</v>
      </c>
      <c r="K1438" s="1" t="s">
        <v>8877</v>
      </c>
      <c r="L1438" s="1">
        <v>2023</v>
      </c>
      <c r="M1438" s="1">
        <v>4</v>
      </c>
      <c r="N1438" s="1" t="s">
        <v>8878</v>
      </c>
      <c r="O1438" s="1">
        <v>2.0207830000000002</v>
      </c>
      <c r="P1438" s="1">
        <v>2.61</v>
      </c>
      <c r="Q1438" s="3">
        <v>1.98</v>
      </c>
      <c r="R1438" s="1">
        <v>1.5304</v>
      </c>
      <c r="S1438" s="1">
        <v>77.989000000000004</v>
      </c>
      <c r="T1438" s="1">
        <v>3.7</v>
      </c>
    </row>
    <row r="1439" spans="1:20">
      <c r="A1439" s="1" t="s">
        <v>8879</v>
      </c>
      <c r="B1439" s="1" t="s">
        <v>8880</v>
      </c>
      <c r="C1439" s="1" t="s">
        <v>22</v>
      </c>
      <c r="D1439" s="1" t="s">
        <v>8881</v>
      </c>
      <c r="E1439" s="1" t="s">
        <v>8882</v>
      </c>
      <c r="F1439" s="1" t="s">
        <v>4672</v>
      </c>
      <c r="G1439" s="1" t="s">
        <v>2669</v>
      </c>
      <c r="H1439" s="1" t="s">
        <v>27</v>
      </c>
      <c r="I1439" s="1">
        <v>10</v>
      </c>
      <c r="J1439" s="1">
        <v>3</v>
      </c>
      <c r="K1439" s="1" t="s">
        <v>22</v>
      </c>
      <c r="L1439" s="1">
        <v>2022</v>
      </c>
      <c r="M1439" s="1">
        <v>4</v>
      </c>
      <c r="N1439" s="1" t="s">
        <v>8883</v>
      </c>
      <c r="O1439" s="1">
        <v>3.774899</v>
      </c>
      <c r="P1439" s="1">
        <v>2.2799999999999998</v>
      </c>
      <c r="Q1439" s="3">
        <v>1.06</v>
      </c>
      <c r="R1439" s="1">
        <v>1.7579</v>
      </c>
      <c r="S1439" s="1">
        <v>81.696299999999994</v>
      </c>
      <c r="T1439" s="1">
        <v>2.4</v>
      </c>
    </row>
    <row r="1440" spans="1:20">
      <c r="A1440" s="1" t="s">
        <v>8884</v>
      </c>
      <c r="B1440" s="1" t="str">
        <f>"10.17221/22/2021-CJFS"</f>
        <v>10.17221/22/2021-CJFS</v>
      </c>
      <c r="C1440" s="1" t="s">
        <v>22</v>
      </c>
      <c r="D1440" s="1" t="s">
        <v>8885</v>
      </c>
      <c r="E1440" s="1" t="s">
        <v>8886</v>
      </c>
      <c r="F1440" s="1" t="s">
        <v>8887</v>
      </c>
      <c r="G1440" s="1" t="s">
        <v>840</v>
      </c>
      <c r="H1440" s="1" t="s">
        <v>27</v>
      </c>
      <c r="I1440" s="1">
        <v>40</v>
      </c>
      <c r="J1440" s="1">
        <v>1</v>
      </c>
      <c r="K1440" s="1" t="s">
        <v>8888</v>
      </c>
      <c r="L1440" s="1">
        <v>2022</v>
      </c>
      <c r="M1440" s="1">
        <v>4</v>
      </c>
      <c r="N1440" s="1" t="s">
        <v>8889</v>
      </c>
      <c r="O1440" s="1">
        <v>1.0416669999999999</v>
      </c>
      <c r="P1440" s="1">
        <v>5.62</v>
      </c>
      <c r="Q1440" s="3">
        <v>3.84</v>
      </c>
      <c r="R1440" s="1">
        <v>0.71179999999999999</v>
      </c>
      <c r="S1440" s="1">
        <v>50.140799999999999</v>
      </c>
      <c r="T1440" s="1">
        <v>1.3</v>
      </c>
    </row>
    <row r="1441" spans="1:20">
      <c r="A1441" s="1" t="s">
        <v>8890</v>
      </c>
      <c r="B1441" s="1" t="s">
        <v>8891</v>
      </c>
      <c r="C1441" s="1" t="s">
        <v>22</v>
      </c>
      <c r="D1441" s="1" t="s">
        <v>8892</v>
      </c>
      <c r="E1441" s="1" t="s">
        <v>8893</v>
      </c>
      <c r="F1441" s="1" t="s">
        <v>25</v>
      </c>
      <c r="G1441" s="1" t="s">
        <v>26</v>
      </c>
      <c r="H1441" s="1" t="s">
        <v>27</v>
      </c>
      <c r="I1441" s="1">
        <v>7</v>
      </c>
      <c r="J1441" s="1" t="s">
        <v>22</v>
      </c>
      <c r="K1441" s="1" t="s">
        <v>8894</v>
      </c>
      <c r="L1441" s="1">
        <v>2019</v>
      </c>
      <c r="M1441" s="1">
        <v>4</v>
      </c>
      <c r="N1441" s="1" t="s">
        <v>8895</v>
      </c>
      <c r="O1441" s="1">
        <v>16.095336</v>
      </c>
      <c r="P1441" s="1">
        <v>18.559999999999999</v>
      </c>
      <c r="Q1441" s="3">
        <v>0.25</v>
      </c>
      <c r="R1441" s="1">
        <v>0.2155</v>
      </c>
      <c r="S1441" s="1">
        <v>21.561499999999999</v>
      </c>
      <c r="T1441" s="1">
        <v>3.7450000000000001</v>
      </c>
    </row>
    <row r="1442" spans="1:20">
      <c r="A1442" s="1" t="s">
        <v>8896</v>
      </c>
      <c r="B1442" s="1" t="s">
        <v>8897</v>
      </c>
      <c r="C1442" s="1" t="s">
        <v>8898</v>
      </c>
      <c r="D1442" s="1" t="s">
        <v>8899</v>
      </c>
      <c r="E1442" s="1" t="s">
        <v>8900</v>
      </c>
      <c r="F1442" s="1" t="s">
        <v>8655</v>
      </c>
      <c r="G1442" s="1" t="s">
        <v>305</v>
      </c>
      <c r="H1442" s="1" t="s">
        <v>27</v>
      </c>
      <c r="I1442" s="1">
        <v>57</v>
      </c>
      <c r="J1442" s="1">
        <v>15</v>
      </c>
      <c r="K1442" s="1" t="s">
        <v>8901</v>
      </c>
      <c r="L1442" s="1">
        <v>2018</v>
      </c>
      <c r="M1442" s="1">
        <v>4</v>
      </c>
      <c r="N1442" s="1" t="s">
        <v>8902</v>
      </c>
      <c r="O1442" s="1">
        <v>10.858931999999999</v>
      </c>
      <c r="P1442" s="1">
        <v>17.399999999999999</v>
      </c>
      <c r="Q1442" s="3">
        <v>0.37</v>
      </c>
      <c r="R1442" s="1">
        <v>0.22989999999999999</v>
      </c>
      <c r="S1442" s="1">
        <v>26.04</v>
      </c>
      <c r="T1442" s="1">
        <v>1.9730000000000001</v>
      </c>
    </row>
    <row r="1443" spans="1:20">
      <c r="A1443" s="1" t="s">
        <v>8903</v>
      </c>
      <c r="B1443" s="1" t="s">
        <v>8904</v>
      </c>
      <c r="C1443" s="1" t="s">
        <v>22</v>
      </c>
      <c r="D1443" s="1" t="s">
        <v>8905</v>
      </c>
      <c r="E1443" s="1" t="s">
        <v>8906</v>
      </c>
      <c r="F1443" s="1" t="s">
        <v>3356</v>
      </c>
      <c r="G1443" s="1" t="s">
        <v>89</v>
      </c>
      <c r="H1443" s="1" t="s">
        <v>27</v>
      </c>
      <c r="I1443" s="1">
        <v>262</v>
      </c>
      <c r="J1443" s="1" t="s">
        <v>22</v>
      </c>
      <c r="K1443" s="1" t="s">
        <v>22</v>
      </c>
      <c r="L1443" s="1">
        <v>2020</v>
      </c>
      <c r="M1443" s="1">
        <v>4</v>
      </c>
      <c r="N1443" s="1" t="s">
        <v>8907</v>
      </c>
      <c r="O1443" s="1">
        <v>11.490702000000001</v>
      </c>
      <c r="P1443" s="1">
        <v>21.03</v>
      </c>
      <c r="Q1443" s="3">
        <v>0.35</v>
      </c>
      <c r="R1443" s="1">
        <v>0.19020000000000001</v>
      </c>
      <c r="S1443" s="1">
        <v>18.093399999999999</v>
      </c>
      <c r="T1443" s="1">
        <v>3.423</v>
      </c>
    </row>
    <row r="1444" spans="1:20">
      <c r="A1444" s="1" t="s">
        <v>8908</v>
      </c>
      <c r="B1444" s="1" t="s">
        <v>8909</v>
      </c>
      <c r="C1444" s="1" t="s">
        <v>8910</v>
      </c>
      <c r="D1444" s="1" t="s">
        <v>8911</v>
      </c>
      <c r="E1444" s="1" t="s">
        <v>8912</v>
      </c>
      <c r="F1444" s="1" t="s">
        <v>1240</v>
      </c>
      <c r="G1444" s="1" t="s">
        <v>35</v>
      </c>
      <c r="H1444" s="1" t="s">
        <v>27</v>
      </c>
      <c r="I1444" s="1">
        <v>52</v>
      </c>
      <c r="J1444" s="1">
        <v>20</v>
      </c>
      <c r="K1444" s="1" t="s">
        <v>8913</v>
      </c>
      <c r="L1444" s="1">
        <v>2023</v>
      </c>
      <c r="M1444" s="1">
        <v>4</v>
      </c>
      <c r="N1444" s="1" t="s">
        <v>8914</v>
      </c>
      <c r="O1444" s="1">
        <v>1.9826619999999999</v>
      </c>
      <c r="P1444" s="1">
        <v>2.61</v>
      </c>
      <c r="Q1444" s="3">
        <v>2.02</v>
      </c>
      <c r="R1444" s="1">
        <v>1.5304</v>
      </c>
      <c r="S1444" s="1">
        <v>77.989000000000004</v>
      </c>
      <c r="T1444" s="1">
        <v>3.5</v>
      </c>
    </row>
    <row r="1445" spans="1:20">
      <c r="A1445" s="1" t="s">
        <v>8915</v>
      </c>
      <c r="B1445" s="1" t="s">
        <v>8916</v>
      </c>
      <c r="C1445" s="1" t="s">
        <v>22</v>
      </c>
      <c r="D1445" s="1" t="s">
        <v>8917</v>
      </c>
      <c r="E1445" s="1" t="s">
        <v>8918</v>
      </c>
      <c r="F1445" s="1" t="s">
        <v>1253</v>
      </c>
      <c r="G1445" s="1" t="s">
        <v>35</v>
      </c>
      <c r="H1445" s="1" t="s">
        <v>27</v>
      </c>
      <c r="I1445" s="1">
        <v>667</v>
      </c>
      <c r="J1445" s="1" t="s">
        <v>22</v>
      </c>
      <c r="K1445" s="1" t="s">
        <v>22</v>
      </c>
      <c r="L1445" s="1">
        <v>2023</v>
      </c>
      <c r="M1445" s="1">
        <v>4</v>
      </c>
      <c r="N1445" s="1" t="s">
        <v>8919</v>
      </c>
      <c r="O1445" s="1">
        <v>2.993811</v>
      </c>
      <c r="P1445" s="1">
        <v>2.61</v>
      </c>
      <c r="Q1445" s="3">
        <v>1.34</v>
      </c>
      <c r="R1445" s="1">
        <v>1.5304</v>
      </c>
      <c r="S1445" s="1">
        <v>77.989000000000004</v>
      </c>
      <c r="T1445" s="1">
        <v>4.9000000000000004</v>
      </c>
    </row>
    <row r="1446" spans="1:20">
      <c r="A1446" s="1" t="s">
        <v>8920</v>
      </c>
      <c r="B1446" s="1" t="s">
        <v>8921</v>
      </c>
      <c r="C1446" s="1" t="s">
        <v>22</v>
      </c>
      <c r="D1446" s="1" t="s">
        <v>8922</v>
      </c>
      <c r="E1446" s="1" t="s">
        <v>8923</v>
      </c>
      <c r="F1446" s="1" t="s">
        <v>6765</v>
      </c>
      <c r="G1446" s="1" t="s">
        <v>89</v>
      </c>
      <c r="H1446" s="1" t="s">
        <v>27</v>
      </c>
      <c r="I1446" s="1">
        <v>56</v>
      </c>
      <c r="J1446" s="1">
        <v>2</v>
      </c>
      <c r="K1446" s="1" t="s">
        <v>8924</v>
      </c>
      <c r="L1446" s="1">
        <v>2020</v>
      </c>
      <c r="M1446" s="1">
        <v>4</v>
      </c>
      <c r="N1446" s="1" t="s">
        <v>8925</v>
      </c>
      <c r="O1446" s="1">
        <v>14.036657</v>
      </c>
      <c r="P1446" s="1">
        <v>21.03</v>
      </c>
      <c r="Q1446" s="3">
        <v>0.28000000000000003</v>
      </c>
      <c r="R1446" s="1">
        <v>0.19020000000000001</v>
      </c>
      <c r="S1446" s="1">
        <v>18.093399999999999</v>
      </c>
      <c r="T1446" s="1">
        <v>4.22</v>
      </c>
    </row>
    <row r="1447" spans="1:20">
      <c r="A1447" s="1" t="s">
        <v>8926</v>
      </c>
      <c r="B1447" s="1" t="s">
        <v>8927</v>
      </c>
      <c r="C1447" s="1" t="s">
        <v>22</v>
      </c>
      <c r="D1447" s="1" t="s">
        <v>8928</v>
      </c>
      <c r="E1447" s="1" t="s">
        <v>8929</v>
      </c>
      <c r="F1447" s="1" t="s">
        <v>6765</v>
      </c>
      <c r="G1447" s="1" t="s">
        <v>89</v>
      </c>
      <c r="H1447" s="1" t="s">
        <v>27</v>
      </c>
      <c r="I1447" s="1">
        <v>57</v>
      </c>
      <c r="J1447" s="1">
        <v>30</v>
      </c>
      <c r="K1447" s="1" t="s">
        <v>8930</v>
      </c>
      <c r="L1447" s="1">
        <v>2022</v>
      </c>
      <c r="M1447" s="1">
        <v>4</v>
      </c>
      <c r="N1447" s="1" t="s">
        <v>8931</v>
      </c>
      <c r="O1447" s="1">
        <v>4.8577909999999997</v>
      </c>
      <c r="P1447" s="1">
        <v>8.83</v>
      </c>
      <c r="Q1447" s="3">
        <v>0.82</v>
      </c>
      <c r="R1447" s="1">
        <v>0.45319999999999999</v>
      </c>
      <c r="S1447" s="1">
        <v>39.904800000000002</v>
      </c>
      <c r="T1447" s="1">
        <v>4.5</v>
      </c>
    </row>
    <row r="1448" spans="1:20">
      <c r="A1448" s="1" t="s">
        <v>8932</v>
      </c>
      <c r="B1448" s="1" t="s">
        <v>8933</v>
      </c>
      <c r="C1448" s="1" t="s">
        <v>8934</v>
      </c>
      <c r="D1448" s="1" t="s">
        <v>8935</v>
      </c>
      <c r="E1448" s="1" t="s">
        <v>8936</v>
      </c>
      <c r="F1448" s="1" t="s">
        <v>720</v>
      </c>
      <c r="G1448" s="1" t="s">
        <v>35</v>
      </c>
      <c r="H1448" s="1" t="s">
        <v>27</v>
      </c>
      <c r="I1448" s="1">
        <v>22</v>
      </c>
      <c r="J1448" s="1">
        <v>4</v>
      </c>
      <c r="K1448" s="1" t="s">
        <v>22</v>
      </c>
      <c r="L1448" s="1">
        <v>2022</v>
      </c>
      <c r="M1448" s="1">
        <v>4</v>
      </c>
      <c r="N1448" s="1" t="s">
        <v>8937</v>
      </c>
      <c r="O1448" s="1">
        <v>4.5701289999999997</v>
      </c>
      <c r="P1448" s="1">
        <v>6.86</v>
      </c>
      <c r="Q1448" s="3">
        <v>0.88</v>
      </c>
      <c r="R1448" s="1">
        <v>0.58279999999999998</v>
      </c>
      <c r="S1448" s="1">
        <v>46.576700000000002</v>
      </c>
      <c r="T1448" s="1">
        <v>3.9</v>
      </c>
    </row>
    <row r="1449" spans="1:20">
      <c r="A1449" s="1" t="s">
        <v>8938</v>
      </c>
      <c r="B1449" s="1" t="s">
        <v>8939</v>
      </c>
      <c r="C1449" s="1" t="s">
        <v>22</v>
      </c>
      <c r="D1449" s="1" t="s">
        <v>8940</v>
      </c>
      <c r="E1449" s="1" t="s">
        <v>8941</v>
      </c>
      <c r="F1449" s="1" t="s">
        <v>6399</v>
      </c>
      <c r="G1449" s="1" t="s">
        <v>35</v>
      </c>
      <c r="H1449" s="1" t="s">
        <v>27</v>
      </c>
      <c r="I1449" s="1">
        <v>76</v>
      </c>
      <c r="J1449" s="1">
        <v>8</v>
      </c>
      <c r="K1449" s="1" t="s">
        <v>8942</v>
      </c>
      <c r="L1449" s="1">
        <v>2022</v>
      </c>
      <c r="M1449" s="1">
        <v>4</v>
      </c>
      <c r="N1449" s="1" t="s">
        <v>8943</v>
      </c>
      <c r="O1449" s="1">
        <v>3.0195439999999998</v>
      </c>
      <c r="P1449" s="1">
        <v>6.86</v>
      </c>
      <c r="Q1449" s="3">
        <v>1.32</v>
      </c>
      <c r="R1449" s="1">
        <v>0.58279999999999998</v>
      </c>
      <c r="S1449" s="1">
        <v>46.576700000000002</v>
      </c>
      <c r="T1449" s="1">
        <v>2.2000000000000002</v>
      </c>
    </row>
    <row r="1450" spans="1:20">
      <c r="A1450" s="1" t="s">
        <v>8944</v>
      </c>
      <c r="B1450" s="1" t="s">
        <v>8945</v>
      </c>
      <c r="C1450" s="1" t="s">
        <v>22</v>
      </c>
      <c r="D1450" s="1" t="s">
        <v>8946</v>
      </c>
      <c r="E1450" s="1" t="s">
        <v>8947</v>
      </c>
      <c r="F1450" s="1" t="s">
        <v>202</v>
      </c>
      <c r="G1450" s="1" t="s">
        <v>35</v>
      </c>
      <c r="H1450" s="1" t="s">
        <v>27</v>
      </c>
      <c r="I1450" s="1">
        <v>6</v>
      </c>
      <c r="J1450" s="1">
        <v>111</v>
      </c>
      <c r="K1450" s="1" t="s">
        <v>8948</v>
      </c>
      <c r="L1450" s="1">
        <v>2016</v>
      </c>
      <c r="M1450" s="1">
        <v>4</v>
      </c>
      <c r="N1450" s="1" t="s">
        <v>8949</v>
      </c>
      <c r="O1450" s="1">
        <v>20.098870000000002</v>
      </c>
      <c r="P1450" s="1">
        <v>25.68</v>
      </c>
      <c r="Q1450" s="3">
        <v>0.2</v>
      </c>
      <c r="R1450" s="1">
        <v>0.15579999999999999</v>
      </c>
      <c r="S1450" s="1">
        <v>14.9848</v>
      </c>
      <c r="T1450" s="1">
        <v>3.1080000000000001</v>
      </c>
    </row>
    <row r="1451" spans="1:20">
      <c r="A1451" s="1" t="s">
        <v>8950</v>
      </c>
      <c r="B1451" s="1" t="s">
        <v>8951</v>
      </c>
      <c r="C1451" s="1" t="s">
        <v>22</v>
      </c>
      <c r="D1451" s="1" t="s">
        <v>8952</v>
      </c>
      <c r="E1451" s="1" t="s">
        <v>8953</v>
      </c>
      <c r="F1451" s="1" t="s">
        <v>4922</v>
      </c>
      <c r="G1451" s="1" t="s">
        <v>35</v>
      </c>
      <c r="H1451" s="1" t="s">
        <v>27</v>
      </c>
      <c r="I1451" s="1">
        <v>8</v>
      </c>
      <c r="J1451" s="1">
        <v>8</v>
      </c>
      <c r="K1451" s="1" t="s">
        <v>8954</v>
      </c>
      <c r="L1451" s="1">
        <v>2019</v>
      </c>
      <c r="M1451" s="1">
        <v>4</v>
      </c>
      <c r="N1451" s="1" t="s">
        <v>8955</v>
      </c>
      <c r="O1451" s="1">
        <v>10.40625</v>
      </c>
      <c r="P1451" s="1">
        <v>19.63</v>
      </c>
      <c r="Q1451" s="3">
        <v>0.38</v>
      </c>
      <c r="R1451" s="1">
        <v>0.20380000000000001</v>
      </c>
      <c r="S1451" s="1">
        <v>17.2074</v>
      </c>
      <c r="T1451" s="1">
        <v>3.13</v>
      </c>
    </row>
    <row r="1452" spans="1:20">
      <c r="A1452" s="1" t="s">
        <v>8956</v>
      </c>
      <c r="B1452" s="1" t="s">
        <v>8957</v>
      </c>
      <c r="C1452" s="1" t="s">
        <v>8958</v>
      </c>
      <c r="D1452" s="1" t="s">
        <v>8959</v>
      </c>
      <c r="E1452" s="1" t="s">
        <v>8960</v>
      </c>
      <c r="F1452" s="1" t="s">
        <v>8961</v>
      </c>
      <c r="G1452" s="1" t="s">
        <v>8962</v>
      </c>
      <c r="H1452" s="1" t="s">
        <v>27</v>
      </c>
      <c r="I1452" s="1">
        <v>8</v>
      </c>
      <c r="J1452" s="1">
        <v>11</v>
      </c>
      <c r="K1452" s="1" t="s">
        <v>22</v>
      </c>
      <c r="L1452" s="1">
        <v>2022</v>
      </c>
      <c r="M1452" s="1">
        <v>4</v>
      </c>
      <c r="N1452" s="1" t="s">
        <v>8963</v>
      </c>
      <c r="O1452" s="1">
        <v>3.6429999999999998</v>
      </c>
      <c r="P1452" s="1">
        <v>8.16</v>
      </c>
      <c r="Q1452" s="3">
        <v>1.1000000000000001</v>
      </c>
      <c r="R1452" s="1">
        <v>0.49</v>
      </c>
      <c r="S1452" s="1">
        <v>55.927799999999998</v>
      </c>
      <c r="T1452" s="1">
        <v>4</v>
      </c>
    </row>
    <row r="1453" spans="1:20">
      <c r="A1453" s="1" t="s">
        <v>8964</v>
      </c>
      <c r="B1453" s="1" t="s">
        <v>8965</v>
      </c>
      <c r="C1453" s="1" t="s">
        <v>22</v>
      </c>
      <c r="D1453" s="1" t="s">
        <v>8966</v>
      </c>
      <c r="E1453" s="1" t="s">
        <v>8967</v>
      </c>
      <c r="F1453" s="1" t="s">
        <v>8968</v>
      </c>
      <c r="G1453" s="1" t="s">
        <v>35</v>
      </c>
      <c r="H1453" s="1" t="s">
        <v>27</v>
      </c>
      <c r="I1453" s="1">
        <v>12</v>
      </c>
      <c r="J1453" s="1">
        <v>11</v>
      </c>
      <c r="K1453" s="1" t="s">
        <v>22</v>
      </c>
      <c r="L1453" s="1">
        <v>2022</v>
      </c>
      <c r="M1453" s="1">
        <v>4</v>
      </c>
      <c r="N1453" s="1" t="s">
        <v>8969</v>
      </c>
      <c r="O1453" s="1">
        <v>5.0642950000000004</v>
      </c>
      <c r="P1453" s="1">
        <v>6.86</v>
      </c>
      <c r="Q1453" s="3">
        <v>0.79</v>
      </c>
      <c r="R1453" s="1">
        <v>0.58279999999999998</v>
      </c>
      <c r="S1453" s="1">
        <v>46.576700000000002</v>
      </c>
      <c r="T1453" s="1">
        <v>3.9</v>
      </c>
    </row>
    <row r="1454" spans="1:20">
      <c r="A1454" s="1" t="s">
        <v>8970</v>
      </c>
      <c r="B1454" s="1" t="s">
        <v>8971</v>
      </c>
      <c r="C1454" s="1" t="s">
        <v>8972</v>
      </c>
      <c r="D1454" s="1" t="s">
        <v>8973</v>
      </c>
      <c r="E1454" s="1" t="s">
        <v>8974</v>
      </c>
      <c r="F1454" s="1" t="s">
        <v>8975</v>
      </c>
      <c r="G1454" s="1" t="s">
        <v>35</v>
      </c>
      <c r="H1454" s="1" t="s">
        <v>27</v>
      </c>
      <c r="I1454" s="1">
        <v>23</v>
      </c>
      <c r="J1454" s="1">
        <v>2</v>
      </c>
      <c r="K1454" s="1" t="s">
        <v>22</v>
      </c>
      <c r="L1454" s="1">
        <v>2017</v>
      </c>
      <c r="M1454" s="1">
        <v>4</v>
      </c>
      <c r="N1454" s="1" t="s">
        <v>8976</v>
      </c>
      <c r="O1454" s="1">
        <v>8.5971829999999994</v>
      </c>
      <c r="P1454" s="1">
        <v>24.63</v>
      </c>
      <c r="Q1454" s="3">
        <v>0.47</v>
      </c>
      <c r="R1454" s="1">
        <v>0.16239999999999999</v>
      </c>
      <c r="S1454" s="1">
        <v>15.2316</v>
      </c>
      <c r="T1454" s="1">
        <v>1.5069999999999999</v>
      </c>
    </row>
    <row r="1455" spans="1:20">
      <c r="A1455" s="1" t="s">
        <v>8977</v>
      </c>
      <c r="B1455" s="1" t="s">
        <v>8978</v>
      </c>
      <c r="C1455" s="1" t="s">
        <v>22</v>
      </c>
      <c r="D1455" s="1" t="s">
        <v>8979</v>
      </c>
      <c r="E1455" s="1" t="s">
        <v>8980</v>
      </c>
      <c r="F1455" s="1" t="s">
        <v>8754</v>
      </c>
      <c r="G1455" s="1" t="s">
        <v>35</v>
      </c>
      <c r="H1455" s="1" t="s">
        <v>27</v>
      </c>
      <c r="I1455" s="1">
        <v>65</v>
      </c>
      <c r="J1455" s="1">
        <v>1</v>
      </c>
      <c r="K1455" s="1" t="s">
        <v>8981</v>
      </c>
      <c r="L1455" s="1">
        <v>2020</v>
      </c>
      <c r="M1455" s="1">
        <v>4</v>
      </c>
      <c r="N1455" s="1" t="s">
        <v>8982</v>
      </c>
      <c r="O1455" s="1">
        <v>9.7615660000000002</v>
      </c>
      <c r="P1455" s="1">
        <v>16.14</v>
      </c>
      <c r="Q1455" s="3">
        <v>0.41</v>
      </c>
      <c r="R1455" s="1">
        <v>0.24779999999999999</v>
      </c>
      <c r="S1455" s="1">
        <v>20.963000000000001</v>
      </c>
      <c r="T1455" s="1">
        <v>2.694</v>
      </c>
    </row>
    <row r="1456" spans="1:20">
      <c r="A1456" s="1" t="s">
        <v>8983</v>
      </c>
      <c r="B1456" s="1" t="s">
        <v>8984</v>
      </c>
      <c r="C1456" s="1" t="s">
        <v>22</v>
      </c>
      <c r="D1456" s="1" t="s">
        <v>8985</v>
      </c>
      <c r="E1456" s="1" t="s">
        <v>8986</v>
      </c>
      <c r="F1456" s="1" t="s">
        <v>6362</v>
      </c>
      <c r="G1456" s="1" t="s">
        <v>49</v>
      </c>
      <c r="H1456" s="1" t="s">
        <v>27</v>
      </c>
      <c r="I1456" s="1">
        <v>28</v>
      </c>
      <c r="J1456" s="1">
        <v>1</v>
      </c>
      <c r="K1456" s="1" t="s">
        <v>22</v>
      </c>
      <c r="L1456" s="1">
        <v>2023</v>
      </c>
      <c r="M1456" s="1">
        <v>4</v>
      </c>
      <c r="N1456" s="1" t="s">
        <v>8987</v>
      </c>
      <c r="O1456" s="1">
        <v>1.1408450000000001</v>
      </c>
      <c r="P1456" s="1">
        <v>2.13</v>
      </c>
      <c r="Q1456" s="3">
        <v>3.51</v>
      </c>
      <c r="R1456" s="1">
        <v>1.8755999999999999</v>
      </c>
      <c r="S1456" s="1">
        <v>83.827100000000002</v>
      </c>
      <c r="T1456" s="1">
        <v>3.5</v>
      </c>
    </row>
    <row r="1457" spans="1:20">
      <c r="A1457" s="1" t="s">
        <v>8988</v>
      </c>
      <c r="B1457" s="1" t="s">
        <v>8989</v>
      </c>
      <c r="C1457" s="1" t="s">
        <v>22</v>
      </c>
      <c r="D1457" s="1" t="s">
        <v>8990</v>
      </c>
      <c r="E1457" s="1" t="s">
        <v>8991</v>
      </c>
      <c r="F1457" s="1" t="s">
        <v>8992</v>
      </c>
      <c r="G1457" s="1" t="s">
        <v>305</v>
      </c>
      <c r="H1457" s="1" t="s">
        <v>27</v>
      </c>
      <c r="I1457" s="1">
        <v>29</v>
      </c>
      <c r="J1457" s="1">
        <v>26</v>
      </c>
      <c r="K1457" s="1" t="s">
        <v>8993</v>
      </c>
      <c r="L1457" s="1">
        <v>2021</v>
      </c>
      <c r="M1457" s="1">
        <v>4</v>
      </c>
      <c r="N1457" s="1" t="s">
        <v>8994</v>
      </c>
      <c r="O1457" s="1">
        <v>8.9475359999999995</v>
      </c>
      <c r="P1457" s="1">
        <v>9.06</v>
      </c>
      <c r="Q1457" s="3">
        <v>0.45</v>
      </c>
      <c r="R1457" s="1">
        <v>0.44159999999999999</v>
      </c>
      <c r="S1457" s="1">
        <v>41.062199999999997</v>
      </c>
      <c r="T1457" s="1">
        <v>3.8330000000000002</v>
      </c>
    </row>
    <row r="1458" spans="1:20">
      <c r="A1458" s="1" t="s">
        <v>8995</v>
      </c>
      <c r="B1458" s="1" t="s">
        <v>8996</v>
      </c>
      <c r="C1458" s="1" t="s">
        <v>22</v>
      </c>
      <c r="D1458" s="1" t="s">
        <v>8997</v>
      </c>
      <c r="E1458" s="1" t="s">
        <v>8998</v>
      </c>
      <c r="F1458" s="1" t="s">
        <v>3466</v>
      </c>
      <c r="G1458" s="1" t="s">
        <v>35</v>
      </c>
      <c r="H1458" s="1" t="s">
        <v>27</v>
      </c>
      <c r="I1458" s="1">
        <v>151</v>
      </c>
      <c r="J1458" s="1">
        <v>10</v>
      </c>
      <c r="K1458" s="1" t="s">
        <v>8999</v>
      </c>
      <c r="L1458" s="1">
        <v>2021</v>
      </c>
      <c r="M1458" s="1">
        <v>4</v>
      </c>
      <c r="N1458" s="1" t="s">
        <v>9000</v>
      </c>
      <c r="O1458" s="1">
        <v>6.1725000000000003</v>
      </c>
      <c r="P1458" s="1">
        <v>11.69</v>
      </c>
      <c r="Q1458" s="3">
        <v>0.65</v>
      </c>
      <c r="R1458" s="1">
        <v>0.34200000000000003</v>
      </c>
      <c r="S1458" s="1">
        <v>28.959199999999999</v>
      </c>
      <c r="T1458" s="1">
        <v>2.9359999999999999</v>
      </c>
    </row>
    <row r="1459" spans="1:20">
      <c r="A1459" s="1" t="s">
        <v>9001</v>
      </c>
      <c r="B1459" s="1" t="s">
        <v>9002</v>
      </c>
      <c r="C1459" s="1" t="s">
        <v>22</v>
      </c>
      <c r="D1459" s="1" t="s">
        <v>9003</v>
      </c>
      <c r="E1459" s="1" t="s">
        <v>9004</v>
      </c>
      <c r="F1459" s="1" t="s">
        <v>4994</v>
      </c>
      <c r="G1459" s="1" t="s">
        <v>89</v>
      </c>
      <c r="H1459" s="1" t="s">
        <v>27</v>
      </c>
      <c r="I1459" s="1">
        <v>6</v>
      </c>
      <c r="J1459" s="1">
        <v>21</v>
      </c>
      <c r="K1459" s="1" t="s">
        <v>9005</v>
      </c>
      <c r="L1459" s="1">
        <v>2022</v>
      </c>
      <c r="M1459" s="1">
        <v>4</v>
      </c>
      <c r="N1459" s="1" t="s">
        <v>9006</v>
      </c>
      <c r="O1459" s="1">
        <v>6.0944310000000002</v>
      </c>
      <c r="P1459" s="1">
        <v>8.83</v>
      </c>
      <c r="Q1459" s="3">
        <v>0.66</v>
      </c>
      <c r="R1459" s="1">
        <v>0.45319999999999999</v>
      </c>
      <c r="S1459" s="1">
        <v>39.904800000000002</v>
      </c>
      <c r="T1459" s="1">
        <v>5.6</v>
      </c>
    </row>
    <row r="1460" spans="1:20">
      <c r="A1460" s="1" t="s">
        <v>9007</v>
      </c>
      <c r="B1460" s="1" t="s">
        <v>9008</v>
      </c>
      <c r="C1460" s="1" t="s">
        <v>22</v>
      </c>
      <c r="D1460" s="1" t="s">
        <v>9009</v>
      </c>
      <c r="E1460" s="1" t="s">
        <v>9010</v>
      </c>
      <c r="F1460" s="1" t="s">
        <v>9011</v>
      </c>
      <c r="G1460" s="1" t="s">
        <v>26</v>
      </c>
      <c r="H1460" s="1" t="s">
        <v>27</v>
      </c>
      <c r="I1460" s="1">
        <v>15</v>
      </c>
      <c r="J1460" s="1">
        <v>9</v>
      </c>
      <c r="K1460" s="1" t="s">
        <v>9012</v>
      </c>
      <c r="L1460" s="1">
        <v>2020</v>
      </c>
      <c r="M1460" s="1">
        <v>4</v>
      </c>
      <c r="N1460" s="1" t="s">
        <v>9013</v>
      </c>
      <c r="O1460" s="1">
        <v>1.6169150000000001</v>
      </c>
      <c r="P1460" s="1">
        <v>15.93</v>
      </c>
      <c r="Q1460" s="3">
        <v>2.4700000000000002</v>
      </c>
      <c r="R1460" s="1">
        <v>0.25109999999999999</v>
      </c>
      <c r="S1460" s="1">
        <v>25.1251</v>
      </c>
      <c r="T1460" s="1">
        <v>0.96099999999999997</v>
      </c>
    </row>
    <row r="1461" spans="1:20">
      <c r="A1461" s="1" t="s">
        <v>9014</v>
      </c>
      <c r="B1461" s="1" t="s">
        <v>9015</v>
      </c>
      <c r="C1461" s="1" t="s">
        <v>22</v>
      </c>
      <c r="D1461" s="1" t="s">
        <v>9016</v>
      </c>
      <c r="E1461" s="1" t="s">
        <v>9017</v>
      </c>
      <c r="F1461" s="1" t="s">
        <v>4095</v>
      </c>
      <c r="G1461" s="1" t="s">
        <v>26</v>
      </c>
      <c r="H1461" s="1" t="s">
        <v>27</v>
      </c>
      <c r="I1461" s="1">
        <v>12</v>
      </c>
      <c r="J1461" s="1">
        <v>10</v>
      </c>
      <c r="K1461" s="1" t="s">
        <v>22</v>
      </c>
      <c r="L1461" s="1">
        <v>2022</v>
      </c>
      <c r="M1461" s="1">
        <v>4</v>
      </c>
      <c r="N1461" s="1" t="s">
        <v>9018</v>
      </c>
      <c r="O1461" s="1">
        <v>3.3800829999999999</v>
      </c>
      <c r="P1461" s="1">
        <v>6.87</v>
      </c>
      <c r="Q1461" s="3">
        <v>1.18</v>
      </c>
      <c r="R1461" s="1">
        <v>0.58250000000000002</v>
      </c>
      <c r="S1461" s="1">
        <v>49.075899999999997</v>
      </c>
      <c r="T1461" s="1">
        <v>2.7</v>
      </c>
    </row>
    <row r="1462" spans="1:20">
      <c r="A1462" s="1" t="s">
        <v>9019</v>
      </c>
      <c r="B1462" s="1" t="s">
        <v>9020</v>
      </c>
      <c r="C1462" s="1" t="s">
        <v>9021</v>
      </c>
      <c r="D1462" s="1" t="s">
        <v>9022</v>
      </c>
      <c r="E1462" s="1" t="s">
        <v>2860</v>
      </c>
      <c r="F1462" s="1" t="s">
        <v>2902</v>
      </c>
      <c r="G1462" s="1" t="s">
        <v>35</v>
      </c>
      <c r="H1462" s="1" t="s">
        <v>27</v>
      </c>
      <c r="I1462" s="1">
        <v>12</v>
      </c>
      <c r="J1462" s="1">
        <v>7</v>
      </c>
      <c r="K1462" s="1" t="s">
        <v>22</v>
      </c>
      <c r="L1462" s="1">
        <v>2020</v>
      </c>
      <c r="M1462" s="1">
        <v>4</v>
      </c>
      <c r="N1462" s="1" t="s">
        <v>9023</v>
      </c>
      <c r="O1462" s="1">
        <v>14.151108000000001</v>
      </c>
      <c r="P1462" s="1">
        <v>16.14</v>
      </c>
      <c r="Q1462" s="3">
        <v>0.28000000000000003</v>
      </c>
      <c r="R1462" s="1">
        <v>0.24779999999999999</v>
      </c>
      <c r="S1462" s="1">
        <v>20.963000000000001</v>
      </c>
      <c r="T1462" s="1">
        <v>4.3289999999999997</v>
      </c>
    </row>
    <row r="1463" spans="1:20">
      <c r="A1463" s="1" t="s">
        <v>9024</v>
      </c>
      <c r="B1463" s="1" t="s">
        <v>9025</v>
      </c>
      <c r="C1463" s="1" t="s">
        <v>22</v>
      </c>
      <c r="D1463" s="1" t="s">
        <v>9026</v>
      </c>
      <c r="E1463" s="1" t="s">
        <v>9027</v>
      </c>
      <c r="F1463" s="1" t="s">
        <v>4492</v>
      </c>
      <c r="G1463" s="1" t="s">
        <v>26</v>
      </c>
      <c r="H1463" s="1" t="s">
        <v>27</v>
      </c>
      <c r="I1463" s="1">
        <v>79</v>
      </c>
      <c r="J1463" s="1">
        <v>3</v>
      </c>
      <c r="K1463" s="1" t="s">
        <v>9028</v>
      </c>
      <c r="L1463" s="1">
        <v>2021</v>
      </c>
      <c r="M1463" s="1">
        <v>4</v>
      </c>
      <c r="N1463" s="1" t="s">
        <v>9029</v>
      </c>
      <c r="O1463" s="1">
        <v>5.4957630000000002</v>
      </c>
      <c r="P1463" s="1">
        <v>12</v>
      </c>
      <c r="Q1463" s="3">
        <v>0.73</v>
      </c>
      <c r="R1463" s="1">
        <v>0.33329999999999999</v>
      </c>
      <c r="S1463" s="1">
        <v>32.268999999999998</v>
      </c>
      <c r="T1463" s="1">
        <v>2.9980000000000002</v>
      </c>
    </row>
    <row r="1464" spans="1:20">
      <c r="A1464" s="1" t="s">
        <v>9030</v>
      </c>
      <c r="B1464" s="1" t="s">
        <v>9031</v>
      </c>
      <c r="C1464" s="1" t="s">
        <v>22</v>
      </c>
      <c r="D1464" s="1" t="s">
        <v>9032</v>
      </c>
      <c r="E1464" s="1" t="s">
        <v>9033</v>
      </c>
      <c r="F1464" s="1" t="s">
        <v>9034</v>
      </c>
      <c r="G1464" s="1" t="s">
        <v>89</v>
      </c>
      <c r="H1464" s="1" t="s">
        <v>27</v>
      </c>
      <c r="I1464" s="1">
        <v>6</v>
      </c>
      <c r="J1464" s="1">
        <v>12</v>
      </c>
      <c r="K1464" s="1" t="s">
        <v>22</v>
      </c>
      <c r="L1464" s="1">
        <v>2019</v>
      </c>
      <c r="M1464" s="1">
        <v>4</v>
      </c>
      <c r="N1464" s="1" t="s">
        <v>9035</v>
      </c>
      <c r="O1464" s="1">
        <v>7.3144689999999999</v>
      </c>
      <c r="P1464" s="1">
        <v>25.14</v>
      </c>
      <c r="Q1464" s="3">
        <v>0.55000000000000004</v>
      </c>
      <c r="R1464" s="1">
        <v>0.15909999999999999</v>
      </c>
      <c r="S1464" s="1">
        <v>16.186699999999998</v>
      </c>
      <c r="T1464" s="1">
        <v>1.929</v>
      </c>
    </row>
    <row r="1465" spans="1:20">
      <c r="A1465" s="1" t="s">
        <v>9036</v>
      </c>
      <c r="B1465" s="1" t="s">
        <v>9037</v>
      </c>
      <c r="C1465" s="1" t="s">
        <v>9038</v>
      </c>
      <c r="D1465" s="1" t="s">
        <v>9039</v>
      </c>
      <c r="E1465" s="1" t="s">
        <v>9040</v>
      </c>
      <c r="F1465" s="1" t="s">
        <v>1240</v>
      </c>
      <c r="G1465" s="1" t="s">
        <v>35</v>
      </c>
      <c r="H1465" s="1" t="s">
        <v>27</v>
      </c>
      <c r="I1465" s="1">
        <v>52</v>
      </c>
      <c r="J1465" s="1">
        <v>35</v>
      </c>
      <c r="K1465" s="1" t="s">
        <v>9041</v>
      </c>
      <c r="L1465" s="1">
        <v>2023</v>
      </c>
      <c r="M1465" s="1">
        <v>4</v>
      </c>
      <c r="N1465" s="1" t="s">
        <v>9042</v>
      </c>
      <c r="O1465" s="1">
        <v>1.9826619999999999</v>
      </c>
      <c r="P1465" s="1">
        <v>2.61</v>
      </c>
      <c r="Q1465" s="3">
        <v>2.02</v>
      </c>
      <c r="R1465" s="1">
        <v>1.5304</v>
      </c>
      <c r="S1465" s="1">
        <v>77.989000000000004</v>
      </c>
      <c r="T1465" s="1">
        <v>3.5</v>
      </c>
    </row>
    <row r="1466" spans="1:20">
      <c r="A1466" s="1" t="s">
        <v>9043</v>
      </c>
      <c r="B1466" s="1" t="s">
        <v>9044</v>
      </c>
      <c r="C1466" s="1" t="s">
        <v>22</v>
      </c>
      <c r="D1466" s="1" t="s">
        <v>9045</v>
      </c>
      <c r="E1466" s="1" t="s">
        <v>9046</v>
      </c>
      <c r="F1466" s="1" t="s">
        <v>5230</v>
      </c>
      <c r="G1466" s="1" t="s">
        <v>89</v>
      </c>
      <c r="H1466" s="1" t="s">
        <v>27</v>
      </c>
      <c r="I1466" s="1">
        <v>291</v>
      </c>
      <c r="J1466" s="1" t="s">
        <v>22</v>
      </c>
      <c r="K1466" s="1" t="s">
        <v>22</v>
      </c>
      <c r="L1466" s="1">
        <v>2022</v>
      </c>
      <c r="M1466" s="1">
        <v>4</v>
      </c>
      <c r="N1466" s="1" t="s">
        <v>9047</v>
      </c>
      <c r="O1466" s="1">
        <v>6.8441640000000001</v>
      </c>
      <c r="P1466" s="1">
        <v>8.83</v>
      </c>
      <c r="Q1466" s="3">
        <v>0.57999999999999996</v>
      </c>
      <c r="R1466" s="1">
        <v>0.45319999999999999</v>
      </c>
      <c r="S1466" s="1">
        <v>39.904800000000002</v>
      </c>
      <c r="T1466" s="1">
        <v>4.5999999999999996</v>
      </c>
    </row>
    <row r="1467" spans="1:20">
      <c r="A1467" s="1" t="s">
        <v>9048</v>
      </c>
      <c r="B1467" s="1" t="s">
        <v>9049</v>
      </c>
      <c r="C1467" s="1" t="s">
        <v>9050</v>
      </c>
      <c r="D1467" s="1" t="s">
        <v>9051</v>
      </c>
      <c r="E1467" s="1" t="s">
        <v>9052</v>
      </c>
      <c r="F1467" s="1" t="s">
        <v>3735</v>
      </c>
      <c r="G1467" s="1" t="s">
        <v>89</v>
      </c>
      <c r="H1467" s="1" t="s">
        <v>27</v>
      </c>
      <c r="I1467" s="1">
        <v>12</v>
      </c>
      <c r="J1467" s="1">
        <v>1</v>
      </c>
      <c r="K1467" s="1" t="s">
        <v>22</v>
      </c>
      <c r="L1467" s="1">
        <v>2019</v>
      </c>
      <c r="M1467" s="1">
        <v>4</v>
      </c>
      <c r="N1467" s="1" t="s">
        <v>9053</v>
      </c>
      <c r="O1467" s="1">
        <v>14.127172</v>
      </c>
      <c r="P1467" s="1">
        <v>25.14</v>
      </c>
      <c r="Q1467" s="3">
        <v>0.28000000000000003</v>
      </c>
      <c r="R1467" s="1">
        <v>0.15909999999999999</v>
      </c>
      <c r="S1467" s="1">
        <v>16.186699999999998</v>
      </c>
      <c r="T1467" s="1">
        <v>3.0569999999999999</v>
      </c>
    </row>
    <row r="1468" spans="1:20">
      <c r="A1468" s="1" t="s">
        <v>9054</v>
      </c>
      <c r="B1468" s="1" t="s">
        <v>9055</v>
      </c>
      <c r="C1468" s="1" t="s">
        <v>22</v>
      </c>
      <c r="D1468" s="1" t="s">
        <v>9056</v>
      </c>
      <c r="E1468" s="1" t="s">
        <v>9057</v>
      </c>
      <c r="F1468" s="1" t="s">
        <v>5080</v>
      </c>
      <c r="G1468" s="1" t="s">
        <v>26</v>
      </c>
      <c r="H1468" s="1" t="s">
        <v>27</v>
      </c>
      <c r="I1468" s="1">
        <v>30</v>
      </c>
      <c r="J1468" s="1">
        <v>6</v>
      </c>
      <c r="K1468" s="1" t="s">
        <v>9058</v>
      </c>
      <c r="L1468" s="1">
        <v>2021</v>
      </c>
      <c r="M1468" s="1">
        <v>4</v>
      </c>
      <c r="N1468" s="1" t="s">
        <v>9059</v>
      </c>
      <c r="O1468" s="1">
        <v>2.5789469999999999</v>
      </c>
      <c r="P1468" s="1">
        <v>12</v>
      </c>
      <c r="Q1468" s="3">
        <v>1.55</v>
      </c>
      <c r="R1468" s="1">
        <v>0.33329999999999999</v>
      </c>
      <c r="S1468" s="1">
        <v>32.268999999999998</v>
      </c>
      <c r="T1468" s="1">
        <v>1.0189999999999999</v>
      </c>
    </row>
    <row r="1469" spans="1:20">
      <c r="A1469" s="1" t="s">
        <v>9060</v>
      </c>
      <c r="B1469" s="1" t="s">
        <v>9061</v>
      </c>
      <c r="C1469" s="1" t="s">
        <v>9062</v>
      </c>
      <c r="D1469" s="1" t="s">
        <v>9063</v>
      </c>
      <c r="E1469" s="1" t="s">
        <v>9064</v>
      </c>
      <c r="F1469" s="1" t="s">
        <v>1042</v>
      </c>
      <c r="G1469" s="1" t="s">
        <v>1043</v>
      </c>
      <c r="H1469" s="1" t="s">
        <v>27</v>
      </c>
      <c r="I1469" s="1">
        <v>13</v>
      </c>
      <c r="J1469" s="1" t="s">
        <v>22</v>
      </c>
      <c r="K1469" s="1" t="s">
        <v>22</v>
      </c>
      <c r="L1469" s="1">
        <v>2022</v>
      </c>
      <c r="M1469" s="1">
        <v>4</v>
      </c>
      <c r="N1469" s="1" t="s">
        <v>9065</v>
      </c>
      <c r="O1469" s="1">
        <v>5.1455970000000004</v>
      </c>
      <c r="P1469" s="1">
        <v>3.64</v>
      </c>
      <c r="Q1469" s="3">
        <v>0.78</v>
      </c>
      <c r="R1469" s="1">
        <v>1.0992999999999999</v>
      </c>
      <c r="S1469" s="1">
        <v>65.162199999999999</v>
      </c>
      <c r="T1469" s="1">
        <v>5.6</v>
      </c>
    </row>
    <row r="1470" spans="1:20">
      <c r="A1470" s="1" t="s">
        <v>9066</v>
      </c>
      <c r="B1470" s="1" t="s">
        <v>9067</v>
      </c>
      <c r="C1470" s="1" t="s">
        <v>9068</v>
      </c>
      <c r="D1470" s="1" t="s">
        <v>9069</v>
      </c>
      <c r="E1470" s="1" t="s">
        <v>9070</v>
      </c>
      <c r="F1470" s="1" t="s">
        <v>4219</v>
      </c>
      <c r="G1470" s="1" t="s">
        <v>35</v>
      </c>
      <c r="H1470" s="1" t="s">
        <v>27</v>
      </c>
      <c r="I1470" s="1">
        <v>7</v>
      </c>
      <c r="J1470" s="1">
        <v>8</v>
      </c>
      <c r="K1470" s="1" t="s">
        <v>9071</v>
      </c>
      <c r="L1470" s="1">
        <v>2022</v>
      </c>
      <c r="M1470" s="1">
        <v>4</v>
      </c>
      <c r="N1470" s="1" t="s">
        <v>9072</v>
      </c>
      <c r="O1470" s="1">
        <v>5.2342510000000004</v>
      </c>
      <c r="P1470" s="1">
        <v>6.86</v>
      </c>
      <c r="Q1470" s="3">
        <v>0.76</v>
      </c>
      <c r="R1470" s="1">
        <v>0.58279999999999998</v>
      </c>
      <c r="S1470" s="1">
        <v>46.576700000000002</v>
      </c>
      <c r="T1470" s="1">
        <v>4.0999999999999996</v>
      </c>
    </row>
    <row r="1471" spans="1:20">
      <c r="A1471" s="1" t="s">
        <v>9073</v>
      </c>
      <c r="B1471" s="1" t="s">
        <v>9074</v>
      </c>
      <c r="C1471" s="1" t="s">
        <v>9075</v>
      </c>
      <c r="D1471" s="1" t="s">
        <v>9076</v>
      </c>
      <c r="E1471" s="1" t="s">
        <v>9077</v>
      </c>
      <c r="F1471" s="1" t="s">
        <v>4219</v>
      </c>
      <c r="G1471" s="1" t="s">
        <v>35</v>
      </c>
      <c r="H1471" s="1" t="s">
        <v>27</v>
      </c>
      <c r="I1471" s="1">
        <v>7</v>
      </c>
      <c r="J1471" s="1">
        <v>22</v>
      </c>
      <c r="K1471" s="1" t="s">
        <v>9078</v>
      </c>
      <c r="L1471" s="1">
        <v>2022</v>
      </c>
      <c r="M1471" s="1">
        <v>4</v>
      </c>
      <c r="N1471" s="1" t="s">
        <v>9079</v>
      </c>
      <c r="O1471" s="1">
        <v>5.2342510000000004</v>
      </c>
      <c r="P1471" s="1">
        <v>6.86</v>
      </c>
      <c r="Q1471" s="3">
        <v>0.76</v>
      </c>
      <c r="R1471" s="1">
        <v>0.58279999999999998</v>
      </c>
      <c r="S1471" s="1">
        <v>46.576700000000002</v>
      </c>
      <c r="T1471" s="1">
        <v>4.0999999999999996</v>
      </c>
    </row>
    <row r="1472" spans="1:20">
      <c r="A1472" s="1" t="s">
        <v>9080</v>
      </c>
      <c r="B1472" s="1" t="s">
        <v>9081</v>
      </c>
      <c r="C1472" s="1" t="s">
        <v>22</v>
      </c>
      <c r="D1472" s="1" t="s">
        <v>9082</v>
      </c>
      <c r="E1472" s="1" t="s">
        <v>9083</v>
      </c>
      <c r="F1472" s="1" t="s">
        <v>9084</v>
      </c>
      <c r="G1472" s="1" t="s">
        <v>89</v>
      </c>
      <c r="H1472" s="1" t="s">
        <v>27</v>
      </c>
      <c r="I1472" s="1">
        <v>31</v>
      </c>
      <c r="J1472" s="1">
        <v>9</v>
      </c>
      <c r="K1472" s="1" t="s">
        <v>9085</v>
      </c>
      <c r="L1472" s="1">
        <v>2022</v>
      </c>
      <c r="M1472" s="1">
        <v>4</v>
      </c>
      <c r="N1472" s="1" t="s">
        <v>9086</v>
      </c>
      <c r="O1472" s="1">
        <v>2.6969940000000001</v>
      </c>
      <c r="P1472" s="1">
        <v>8.83</v>
      </c>
      <c r="Q1472" s="3">
        <v>1.48</v>
      </c>
      <c r="R1472" s="1">
        <v>0.45319999999999999</v>
      </c>
      <c r="S1472" s="1">
        <v>39.904800000000002</v>
      </c>
      <c r="T1472" s="1">
        <v>2.2999999999999998</v>
      </c>
    </row>
    <row r="1473" spans="1:20">
      <c r="A1473" s="1" t="s">
        <v>9087</v>
      </c>
      <c r="B1473" s="1" t="s">
        <v>9088</v>
      </c>
      <c r="C1473" s="1" t="s">
        <v>22</v>
      </c>
      <c r="D1473" s="1" t="s">
        <v>9089</v>
      </c>
      <c r="E1473" s="1" t="s">
        <v>9090</v>
      </c>
      <c r="F1473" s="1" t="s">
        <v>9091</v>
      </c>
      <c r="G1473" s="1" t="s">
        <v>1401</v>
      </c>
      <c r="H1473" s="1" t="s">
        <v>27</v>
      </c>
      <c r="I1473" s="1">
        <v>133</v>
      </c>
      <c r="J1473" s="1" t="s">
        <v>22</v>
      </c>
      <c r="K1473" s="1" t="s">
        <v>22</v>
      </c>
      <c r="L1473" s="1">
        <v>2021</v>
      </c>
      <c r="M1473" s="1">
        <v>4</v>
      </c>
      <c r="N1473" s="1" t="s">
        <v>9092</v>
      </c>
      <c r="O1473" s="1">
        <v>9.6687499999999993</v>
      </c>
      <c r="P1473" s="1">
        <v>9.69</v>
      </c>
      <c r="Q1473" s="3">
        <v>0.41</v>
      </c>
      <c r="R1473" s="1">
        <v>0.41289999999999999</v>
      </c>
      <c r="S1473" s="1">
        <v>32.421599999999998</v>
      </c>
      <c r="T1473" s="1">
        <v>5.3609999999999998</v>
      </c>
    </row>
    <row r="1474" spans="1:20">
      <c r="A1474" s="1" t="s">
        <v>9093</v>
      </c>
      <c r="B1474" s="1" t="s">
        <v>9094</v>
      </c>
      <c r="C1474" s="1" t="s">
        <v>22</v>
      </c>
      <c r="D1474" s="1" t="s">
        <v>9095</v>
      </c>
      <c r="E1474" s="1" t="s">
        <v>9096</v>
      </c>
      <c r="F1474" s="1" t="s">
        <v>4994</v>
      </c>
      <c r="G1474" s="1" t="s">
        <v>89</v>
      </c>
      <c r="H1474" s="1" t="s">
        <v>106</v>
      </c>
      <c r="I1474" s="1">
        <v>6</v>
      </c>
      <c r="J1474" s="1">
        <v>8</v>
      </c>
      <c r="K1474" s="1" t="s">
        <v>9097</v>
      </c>
      <c r="L1474" s="1">
        <v>2022</v>
      </c>
      <c r="M1474" s="1">
        <v>4</v>
      </c>
      <c r="N1474" s="1" t="s">
        <v>9098</v>
      </c>
      <c r="O1474" s="1">
        <v>11.761905</v>
      </c>
      <c r="P1474" s="1">
        <v>22.14</v>
      </c>
      <c r="Q1474" s="3">
        <v>0.34</v>
      </c>
      <c r="R1474" s="1">
        <v>0.18060000000000001</v>
      </c>
      <c r="S1474" s="1">
        <v>14.6799</v>
      </c>
      <c r="T1474" s="1">
        <v>5.6</v>
      </c>
    </row>
    <row r="1475" spans="1:20">
      <c r="A1475" s="1" t="s">
        <v>9099</v>
      </c>
      <c r="B1475" s="1" t="s">
        <v>9100</v>
      </c>
      <c r="C1475" s="1" t="s">
        <v>22</v>
      </c>
      <c r="D1475" s="1" t="s">
        <v>9101</v>
      </c>
      <c r="E1475" s="1" t="s">
        <v>9102</v>
      </c>
      <c r="F1475" s="1" t="s">
        <v>9103</v>
      </c>
      <c r="G1475" s="1" t="s">
        <v>26</v>
      </c>
      <c r="H1475" s="1" t="s">
        <v>27</v>
      </c>
      <c r="I1475" s="1">
        <v>69</v>
      </c>
      <c r="J1475" s="1">
        <v>6</v>
      </c>
      <c r="K1475" s="1" t="s">
        <v>9104</v>
      </c>
      <c r="L1475" s="1">
        <v>2022</v>
      </c>
      <c r="M1475" s="1">
        <v>4</v>
      </c>
      <c r="N1475" s="1" t="s">
        <v>9105</v>
      </c>
      <c r="O1475" s="1">
        <v>6.4829270000000001</v>
      </c>
      <c r="P1475" s="1">
        <v>6.87</v>
      </c>
      <c r="Q1475" s="3">
        <v>0.62</v>
      </c>
      <c r="R1475" s="1">
        <v>0.58250000000000002</v>
      </c>
      <c r="S1475" s="1">
        <v>49.075899999999997</v>
      </c>
      <c r="T1475" s="1">
        <v>5.0999999999999996</v>
      </c>
    </row>
    <row r="1476" spans="1:20">
      <c r="A1476" s="1" t="s">
        <v>9106</v>
      </c>
      <c r="B1476" s="1" t="s">
        <v>9107</v>
      </c>
      <c r="C1476" s="1" t="s">
        <v>22</v>
      </c>
      <c r="D1476" s="1" t="s">
        <v>9108</v>
      </c>
      <c r="E1476" s="1" t="s">
        <v>9109</v>
      </c>
      <c r="F1476" s="1" t="s">
        <v>9110</v>
      </c>
      <c r="G1476" s="1" t="s">
        <v>26</v>
      </c>
      <c r="H1476" s="1" t="s">
        <v>27</v>
      </c>
      <c r="I1476" s="1">
        <v>46</v>
      </c>
      <c r="J1476" s="1">
        <v>4</v>
      </c>
      <c r="K1476" s="1" t="s">
        <v>9111</v>
      </c>
      <c r="L1476" s="1">
        <v>2022</v>
      </c>
      <c r="M1476" s="1">
        <v>4</v>
      </c>
      <c r="N1476" s="1" t="s">
        <v>9112</v>
      </c>
      <c r="O1476" s="1">
        <v>2.3666670000000001</v>
      </c>
      <c r="P1476" s="1">
        <v>6.87</v>
      </c>
      <c r="Q1476" s="3">
        <v>1.69</v>
      </c>
      <c r="R1476" s="1">
        <v>0.58250000000000002</v>
      </c>
      <c r="S1476" s="1">
        <v>49.075899999999997</v>
      </c>
      <c r="T1476" s="1">
        <v>1.3</v>
      </c>
    </row>
    <row r="1477" spans="1:20">
      <c r="A1477" s="1" t="s">
        <v>9113</v>
      </c>
      <c r="B1477" s="1" t="s">
        <v>9114</v>
      </c>
      <c r="C1477" s="1" t="s">
        <v>9115</v>
      </c>
      <c r="D1477" s="1" t="s">
        <v>9116</v>
      </c>
      <c r="E1477" s="1" t="s">
        <v>9117</v>
      </c>
      <c r="F1477" s="1" t="s">
        <v>4126</v>
      </c>
      <c r="G1477" s="1" t="s">
        <v>35</v>
      </c>
      <c r="H1477" s="1" t="s">
        <v>27</v>
      </c>
      <c r="I1477" s="1">
        <v>1236</v>
      </c>
      <c r="J1477" s="1" t="s">
        <v>22</v>
      </c>
      <c r="K1477" s="1" t="s">
        <v>22</v>
      </c>
      <c r="L1477" s="1">
        <v>2022</v>
      </c>
      <c r="M1477" s="1">
        <v>4</v>
      </c>
      <c r="N1477" s="1" t="s">
        <v>9118</v>
      </c>
      <c r="O1477" s="1">
        <v>9.0149249999999999</v>
      </c>
      <c r="P1477" s="1">
        <v>6.86</v>
      </c>
      <c r="Q1477" s="3">
        <v>0.44</v>
      </c>
      <c r="R1477" s="1">
        <v>0.58279999999999998</v>
      </c>
      <c r="S1477" s="1">
        <v>46.576700000000002</v>
      </c>
      <c r="T1477" s="1">
        <v>6.2</v>
      </c>
    </row>
    <row r="1478" spans="1:20">
      <c r="A1478" s="1" t="s">
        <v>9119</v>
      </c>
      <c r="B1478" s="1" t="s">
        <v>9120</v>
      </c>
      <c r="C1478" s="1" t="s">
        <v>22</v>
      </c>
      <c r="D1478" s="1" t="s">
        <v>9121</v>
      </c>
      <c r="E1478" s="1" t="s">
        <v>9122</v>
      </c>
      <c r="F1478" s="1" t="s">
        <v>9123</v>
      </c>
      <c r="G1478" s="1" t="s">
        <v>89</v>
      </c>
      <c r="H1478" s="1" t="s">
        <v>27</v>
      </c>
      <c r="I1478" s="1">
        <v>97</v>
      </c>
      <c r="J1478" s="1">
        <v>29</v>
      </c>
      <c r="K1478" s="1" t="s">
        <v>9124</v>
      </c>
      <c r="L1478" s="1">
        <v>2017</v>
      </c>
      <c r="M1478" s="1">
        <v>4</v>
      </c>
      <c r="N1478" s="1" t="s">
        <v>9125</v>
      </c>
      <c r="O1478" s="1">
        <v>11.518134999999999</v>
      </c>
      <c r="P1478" s="1">
        <v>32.21</v>
      </c>
      <c r="Q1478" s="3">
        <v>0.35</v>
      </c>
      <c r="R1478" s="1">
        <v>0.1242</v>
      </c>
      <c r="S1478" s="1">
        <v>14.706300000000001</v>
      </c>
      <c r="T1478" s="1">
        <v>1.6319999999999999</v>
      </c>
    </row>
    <row r="1479" spans="1:20">
      <c r="A1479" s="1" t="s">
        <v>9126</v>
      </c>
      <c r="B1479" s="1" t="s">
        <v>9127</v>
      </c>
      <c r="C1479" s="1" t="s">
        <v>22</v>
      </c>
      <c r="D1479" s="1" t="s">
        <v>9128</v>
      </c>
      <c r="E1479" s="1" t="s">
        <v>9129</v>
      </c>
      <c r="F1479" s="1" t="s">
        <v>2279</v>
      </c>
      <c r="G1479" s="1" t="s">
        <v>1401</v>
      </c>
      <c r="H1479" s="1" t="s">
        <v>27</v>
      </c>
      <c r="I1479" s="1">
        <v>44</v>
      </c>
      <c r="J1479" s="1">
        <v>6</v>
      </c>
      <c r="K1479" s="1" t="s">
        <v>9130</v>
      </c>
      <c r="L1479" s="1">
        <v>2017</v>
      </c>
      <c r="M1479" s="1">
        <v>4</v>
      </c>
      <c r="N1479" s="1" t="s">
        <v>9131</v>
      </c>
      <c r="O1479" s="1">
        <v>22.234234000000001</v>
      </c>
      <c r="P1479" s="1">
        <v>24.33</v>
      </c>
      <c r="Q1479" s="3">
        <v>0.18</v>
      </c>
      <c r="R1479" s="1">
        <v>0.16439999999999999</v>
      </c>
      <c r="S1479" s="1">
        <v>13.4122</v>
      </c>
      <c r="T1479" s="1">
        <v>2.0649999999999999</v>
      </c>
    </row>
    <row r="1480" spans="1:20">
      <c r="A1480" s="1" t="s">
        <v>9132</v>
      </c>
      <c r="B1480" s="1" t="s">
        <v>9133</v>
      </c>
      <c r="C1480" s="1" t="s">
        <v>22</v>
      </c>
      <c r="D1480" s="1" t="s">
        <v>9134</v>
      </c>
      <c r="E1480" s="1" t="s">
        <v>9135</v>
      </c>
      <c r="F1480" s="1" t="s">
        <v>5230</v>
      </c>
      <c r="G1480" s="1" t="s">
        <v>89</v>
      </c>
      <c r="H1480" s="1" t="s">
        <v>27</v>
      </c>
      <c r="I1480" s="1">
        <v>231</v>
      </c>
      <c r="J1480" s="1" t="s">
        <v>22</v>
      </c>
      <c r="K1480" s="1" t="s">
        <v>9136</v>
      </c>
      <c r="L1480" s="1">
        <v>2019</v>
      </c>
      <c r="M1480" s="1">
        <v>4</v>
      </c>
      <c r="N1480" s="1" t="s">
        <v>9137</v>
      </c>
      <c r="O1480" s="1">
        <v>17.104780999999999</v>
      </c>
      <c r="P1480" s="1">
        <v>25.14</v>
      </c>
      <c r="Q1480" s="3">
        <v>0.23</v>
      </c>
      <c r="R1480" s="1">
        <v>0.15909999999999999</v>
      </c>
      <c r="S1480" s="1">
        <v>16.186699999999998</v>
      </c>
      <c r="T1480" s="1">
        <v>3.4079999999999999</v>
      </c>
    </row>
    <row r="1481" spans="1:20">
      <c r="A1481" s="1" t="s">
        <v>9138</v>
      </c>
      <c r="B1481" s="1" t="s">
        <v>9139</v>
      </c>
      <c r="C1481" s="1" t="s">
        <v>22</v>
      </c>
      <c r="D1481" s="1" t="s">
        <v>9140</v>
      </c>
      <c r="E1481" s="1" t="s">
        <v>9141</v>
      </c>
      <c r="F1481" s="1" t="s">
        <v>8775</v>
      </c>
      <c r="G1481" s="1" t="s">
        <v>89</v>
      </c>
      <c r="H1481" s="1" t="s">
        <v>27</v>
      </c>
      <c r="I1481" s="1">
        <v>41</v>
      </c>
      <c r="J1481" s="1">
        <v>4</v>
      </c>
      <c r="K1481" s="1" t="s">
        <v>9142</v>
      </c>
      <c r="L1481" s="1">
        <v>2019</v>
      </c>
      <c r="M1481" s="1">
        <v>4</v>
      </c>
      <c r="N1481" s="1" t="s">
        <v>9143</v>
      </c>
      <c r="O1481" s="1">
        <v>14.287433</v>
      </c>
      <c r="P1481" s="1">
        <v>25.14</v>
      </c>
      <c r="Q1481" s="3">
        <v>0.28000000000000003</v>
      </c>
      <c r="R1481" s="1">
        <v>0.15909999999999999</v>
      </c>
      <c r="S1481" s="1">
        <v>16.186699999999998</v>
      </c>
      <c r="T1481" s="1">
        <v>2.2650000000000001</v>
      </c>
    </row>
    <row r="1482" spans="1:20">
      <c r="A1482" s="1" t="s">
        <v>9144</v>
      </c>
      <c r="B1482" s="1" t="s">
        <v>9145</v>
      </c>
      <c r="C1482" s="1" t="s">
        <v>22</v>
      </c>
      <c r="D1482" s="1" t="s">
        <v>9146</v>
      </c>
      <c r="E1482" s="1" t="s">
        <v>9147</v>
      </c>
      <c r="F1482" s="1" t="s">
        <v>4095</v>
      </c>
      <c r="G1482" s="1" t="s">
        <v>26</v>
      </c>
      <c r="H1482" s="1" t="s">
        <v>27</v>
      </c>
      <c r="I1482" s="1">
        <v>12</v>
      </c>
      <c r="J1482" s="1">
        <v>3</v>
      </c>
      <c r="K1482" s="1" t="s">
        <v>22</v>
      </c>
      <c r="L1482" s="1">
        <v>2022</v>
      </c>
      <c r="M1482" s="1">
        <v>4</v>
      </c>
      <c r="N1482" s="1" t="s">
        <v>9148</v>
      </c>
      <c r="O1482" s="1">
        <v>3.3800829999999999</v>
      </c>
      <c r="P1482" s="1">
        <v>6.87</v>
      </c>
      <c r="Q1482" s="3">
        <v>1.18</v>
      </c>
      <c r="R1482" s="1">
        <v>0.58250000000000002</v>
      </c>
      <c r="S1482" s="1">
        <v>49.075899999999997</v>
      </c>
      <c r="T1482" s="1">
        <v>2.7</v>
      </c>
    </row>
    <row r="1483" spans="1:20">
      <c r="A1483" s="1" t="s">
        <v>9149</v>
      </c>
      <c r="B1483" s="1" t="str">
        <f>"10.1177/0021998317696344"</f>
        <v>10.1177/0021998317696344</v>
      </c>
      <c r="C1483" s="1" t="s">
        <v>22</v>
      </c>
      <c r="D1483" s="1" t="s">
        <v>9150</v>
      </c>
      <c r="E1483" s="1" t="s">
        <v>9151</v>
      </c>
      <c r="F1483" s="1" t="s">
        <v>9152</v>
      </c>
      <c r="G1483" s="1" t="s">
        <v>89</v>
      </c>
      <c r="H1483" s="1" t="s">
        <v>27</v>
      </c>
      <c r="I1483" s="1">
        <v>51</v>
      </c>
      <c r="J1483" s="1">
        <v>29</v>
      </c>
      <c r="K1483" s="1" t="s">
        <v>9153</v>
      </c>
      <c r="L1483" s="1">
        <v>2017</v>
      </c>
      <c r="M1483" s="1">
        <v>4</v>
      </c>
      <c r="N1483" s="1" t="s">
        <v>9154</v>
      </c>
      <c r="O1483" s="1">
        <v>13.823919999999999</v>
      </c>
      <c r="P1483" s="1">
        <v>32.21</v>
      </c>
      <c r="Q1483" s="3">
        <v>0.28999999999999998</v>
      </c>
      <c r="R1483" s="1">
        <v>0.1242</v>
      </c>
      <c r="S1483" s="1">
        <v>14.706300000000001</v>
      </c>
      <c r="T1483" s="1">
        <v>1.613</v>
      </c>
    </row>
    <row r="1484" spans="1:20">
      <c r="A1484" s="1" t="s">
        <v>9155</v>
      </c>
      <c r="B1484" s="1" t="s">
        <v>9156</v>
      </c>
      <c r="C1484" s="1" t="s">
        <v>9157</v>
      </c>
      <c r="D1484" s="1" t="s">
        <v>9158</v>
      </c>
      <c r="E1484" s="1" t="s">
        <v>9159</v>
      </c>
      <c r="F1484" s="1" t="s">
        <v>1240</v>
      </c>
      <c r="G1484" s="1" t="s">
        <v>35</v>
      </c>
      <c r="H1484" s="1" t="s">
        <v>27</v>
      </c>
      <c r="I1484" s="1">
        <v>52</v>
      </c>
      <c r="J1484" s="1">
        <v>4</v>
      </c>
      <c r="K1484" s="1" t="s">
        <v>9160</v>
      </c>
      <c r="L1484" s="1">
        <v>2022</v>
      </c>
      <c r="M1484" s="1">
        <v>4</v>
      </c>
      <c r="N1484" s="1" t="s">
        <v>9161</v>
      </c>
      <c r="O1484" s="1">
        <v>5.0877090000000003</v>
      </c>
      <c r="P1484" s="1">
        <v>6.86</v>
      </c>
      <c r="Q1484" s="3">
        <v>0.79</v>
      </c>
      <c r="R1484" s="1">
        <v>0.58279999999999998</v>
      </c>
      <c r="S1484" s="1">
        <v>46.576700000000002</v>
      </c>
      <c r="T1484" s="1">
        <v>4</v>
      </c>
    </row>
    <row r="1485" spans="1:20">
      <c r="A1485" s="1" t="s">
        <v>9162</v>
      </c>
      <c r="B1485" s="1" t="s">
        <v>9163</v>
      </c>
      <c r="C1485" s="1" t="s">
        <v>22</v>
      </c>
      <c r="D1485" s="1" t="s">
        <v>9164</v>
      </c>
      <c r="E1485" s="1" t="s">
        <v>9165</v>
      </c>
      <c r="F1485" s="1" t="s">
        <v>7042</v>
      </c>
      <c r="G1485" s="1" t="s">
        <v>89</v>
      </c>
      <c r="H1485" s="1" t="s">
        <v>27</v>
      </c>
      <c r="I1485" s="1">
        <v>8</v>
      </c>
      <c r="J1485" s="1">
        <v>4</v>
      </c>
      <c r="K1485" s="1" t="s">
        <v>22</v>
      </c>
      <c r="L1485" s="1">
        <v>2020</v>
      </c>
      <c r="M1485" s="1">
        <v>4</v>
      </c>
      <c r="N1485" s="1" t="s">
        <v>9166</v>
      </c>
      <c r="O1485" s="1">
        <v>6.447368</v>
      </c>
      <c r="P1485" s="1">
        <v>21.03</v>
      </c>
      <c r="Q1485" s="3">
        <v>0.62</v>
      </c>
      <c r="R1485" s="1">
        <v>0.19020000000000001</v>
      </c>
      <c r="S1485" s="1">
        <v>18.093399999999999</v>
      </c>
      <c r="T1485" s="1">
        <v>2.0379999999999998</v>
      </c>
    </row>
    <row r="1486" spans="1:20">
      <c r="A1486" s="1" t="s">
        <v>9167</v>
      </c>
      <c r="B1486" s="1" t="s">
        <v>9168</v>
      </c>
      <c r="C1486" s="1" t="s">
        <v>9169</v>
      </c>
      <c r="D1486" s="1" t="s">
        <v>9170</v>
      </c>
      <c r="E1486" s="1" t="s">
        <v>9171</v>
      </c>
      <c r="F1486" s="1" t="s">
        <v>677</v>
      </c>
      <c r="G1486" s="1" t="s">
        <v>678</v>
      </c>
      <c r="H1486" s="1" t="s">
        <v>27</v>
      </c>
      <c r="I1486" s="1">
        <v>385</v>
      </c>
      <c r="J1486" s="1" t="s">
        <v>22</v>
      </c>
      <c r="K1486" s="1" t="s">
        <v>22</v>
      </c>
      <c r="L1486" s="1">
        <v>2023</v>
      </c>
      <c r="M1486" s="1">
        <v>4</v>
      </c>
      <c r="N1486" s="1" t="s">
        <v>9172</v>
      </c>
      <c r="O1486" s="1">
        <v>4.3708030000000004</v>
      </c>
      <c r="P1486" s="1">
        <v>2.15</v>
      </c>
      <c r="Q1486" s="3">
        <v>0.92</v>
      </c>
      <c r="R1486" s="1">
        <v>1.8565</v>
      </c>
      <c r="S1486" s="1">
        <v>81.888800000000003</v>
      </c>
      <c r="T1486" s="1">
        <v>9.6999999999999993</v>
      </c>
    </row>
    <row r="1487" spans="1:20">
      <c r="A1487" s="1" t="s">
        <v>9173</v>
      </c>
      <c r="B1487" s="1" t="s">
        <v>9174</v>
      </c>
      <c r="C1487" s="1" t="s">
        <v>9175</v>
      </c>
      <c r="D1487" s="1" t="s">
        <v>9176</v>
      </c>
      <c r="E1487" s="1" t="s">
        <v>9177</v>
      </c>
      <c r="F1487" s="1" t="s">
        <v>9178</v>
      </c>
      <c r="G1487" s="1" t="s">
        <v>35</v>
      </c>
      <c r="H1487" s="1" t="s">
        <v>27</v>
      </c>
      <c r="I1487" s="1">
        <v>24</v>
      </c>
      <c r="J1487" s="1">
        <v>1</v>
      </c>
      <c r="K1487" s="1" t="s">
        <v>9179</v>
      </c>
      <c r="L1487" s="1">
        <v>2021</v>
      </c>
      <c r="M1487" s="1">
        <v>4</v>
      </c>
      <c r="N1487" s="1" t="s">
        <v>9180</v>
      </c>
      <c r="O1487" s="1">
        <v>4.2121209999999998</v>
      </c>
      <c r="P1487" s="1">
        <v>11.69</v>
      </c>
      <c r="Q1487" s="3">
        <v>0.95</v>
      </c>
      <c r="R1487" s="1">
        <v>0.34200000000000003</v>
      </c>
      <c r="S1487" s="1">
        <v>28.959199999999999</v>
      </c>
      <c r="T1487" s="1">
        <v>3.718</v>
      </c>
    </row>
    <row r="1488" spans="1:20">
      <c r="A1488" s="1" t="s">
        <v>9181</v>
      </c>
      <c r="B1488" s="1" t="s">
        <v>9182</v>
      </c>
      <c r="C1488" s="1" t="s">
        <v>9183</v>
      </c>
      <c r="D1488" s="1" t="s">
        <v>9184</v>
      </c>
      <c r="E1488" s="1" t="s">
        <v>9185</v>
      </c>
      <c r="F1488" s="1" t="s">
        <v>313</v>
      </c>
      <c r="G1488" s="1" t="s">
        <v>105</v>
      </c>
      <c r="H1488" s="1" t="s">
        <v>27</v>
      </c>
      <c r="I1488" s="1">
        <v>28</v>
      </c>
      <c r="J1488" s="1">
        <v>38</v>
      </c>
      <c r="K1488" s="1" t="s">
        <v>9186</v>
      </c>
      <c r="L1488" s="1">
        <v>2021</v>
      </c>
      <c r="M1488" s="1">
        <v>4</v>
      </c>
      <c r="N1488" s="1" t="s">
        <v>9187</v>
      </c>
      <c r="O1488" s="1">
        <v>13.197782</v>
      </c>
      <c r="P1488" s="1">
        <v>11.96</v>
      </c>
      <c r="Q1488" s="3">
        <v>0.3</v>
      </c>
      <c r="R1488" s="1">
        <v>0.33439999999999998</v>
      </c>
      <c r="S1488" s="1">
        <v>28.8902</v>
      </c>
      <c r="T1488" s="1">
        <v>5.19</v>
      </c>
    </row>
    <row r="1489" spans="1:20">
      <c r="A1489" s="1" t="s">
        <v>9188</v>
      </c>
      <c r="B1489" s="1" t="s">
        <v>9189</v>
      </c>
      <c r="C1489" s="1" t="s">
        <v>9190</v>
      </c>
      <c r="D1489" s="1" t="s">
        <v>9191</v>
      </c>
      <c r="E1489" s="1" t="s">
        <v>9192</v>
      </c>
      <c r="F1489" s="1" t="s">
        <v>9193</v>
      </c>
      <c r="G1489" s="1" t="s">
        <v>35</v>
      </c>
      <c r="H1489" s="1" t="s">
        <v>27</v>
      </c>
      <c r="I1489" s="1">
        <v>12</v>
      </c>
      <c r="J1489" s="1">
        <v>5</v>
      </c>
      <c r="K1489" s="1" t="s">
        <v>22</v>
      </c>
      <c r="L1489" s="1">
        <v>2022</v>
      </c>
      <c r="M1489" s="1">
        <v>4</v>
      </c>
      <c r="N1489" s="1" t="s">
        <v>9194</v>
      </c>
      <c r="O1489" s="1">
        <v>4.7715560000000004</v>
      </c>
      <c r="P1489" s="1">
        <v>6.86</v>
      </c>
      <c r="Q1489" s="3">
        <v>0.84</v>
      </c>
      <c r="R1489" s="1">
        <v>0.58279999999999998</v>
      </c>
      <c r="S1489" s="1">
        <v>46.576700000000002</v>
      </c>
      <c r="T1489" s="1">
        <v>4.2</v>
      </c>
    </row>
    <row r="1490" spans="1:20">
      <c r="A1490" s="1" t="s">
        <v>9195</v>
      </c>
      <c r="B1490" s="1" t="s">
        <v>9196</v>
      </c>
      <c r="C1490" s="1" t="s">
        <v>9197</v>
      </c>
      <c r="D1490" s="1" t="s">
        <v>9198</v>
      </c>
      <c r="E1490" s="1" t="s">
        <v>9199</v>
      </c>
      <c r="F1490" s="1" t="s">
        <v>5871</v>
      </c>
      <c r="G1490" s="1" t="s">
        <v>35</v>
      </c>
      <c r="H1490" s="1" t="s">
        <v>106</v>
      </c>
      <c r="I1490" s="1">
        <v>20</v>
      </c>
      <c r="J1490" s="1">
        <v>38</v>
      </c>
      <c r="K1490" s="1" t="s">
        <v>9200</v>
      </c>
      <c r="L1490" s="1">
        <v>2022</v>
      </c>
      <c r="M1490" s="1">
        <v>4</v>
      </c>
      <c r="N1490" s="1" t="s">
        <v>9201</v>
      </c>
      <c r="O1490" s="1">
        <v>11.576923000000001</v>
      </c>
      <c r="P1490" s="1">
        <v>16.329999999999998</v>
      </c>
      <c r="Q1490" s="3">
        <v>0.35</v>
      </c>
      <c r="R1490" s="1">
        <v>0.245</v>
      </c>
      <c r="S1490" s="1">
        <v>20.2746</v>
      </c>
      <c r="T1490" s="1">
        <v>3.2</v>
      </c>
    </row>
    <row r="1491" spans="1:20">
      <c r="A1491" s="1" t="s">
        <v>9202</v>
      </c>
      <c r="B1491" s="1" t="s">
        <v>9203</v>
      </c>
      <c r="C1491" s="1" t="s">
        <v>22</v>
      </c>
      <c r="D1491" s="1" t="s">
        <v>9204</v>
      </c>
      <c r="E1491" s="1" t="s">
        <v>9205</v>
      </c>
      <c r="F1491" s="1" t="s">
        <v>118</v>
      </c>
      <c r="G1491" s="1" t="s">
        <v>26</v>
      </c>
      <c r="H1491" s="1" t="s">
        <v>27</v>
      </c>
      <c r="I1491" s="1">
        <v>431</v>
      </c>
      <c r="J1491" s="1" t="s">
        <v>22</v>
      </c>
      <c r="K1491" s="1" t="s">
        <v>22</v>
      </c>
      <c r="L1491" s="1">
        <v>2022</v>
      </c>
      <c r="M1491" s="1">
        <v>4</v>
      </c>
      <c r="N1491" s="1" t="s">
        <v>9206</v>
      </c>
      <c r="O1491" s="1">
        <v>20.309939</v>
      </c>
      <c r="P1491" s="1">
        <v>6.87</v>
      </c>
      <c r="Q1491" s="3">
        <v>0.2</v>
      </c>
      <c r="R1491" s="1">
        <v>0.58250000000000002</v>
      </c>
      <c r="S1491" s="1">
        <v>49.075899999999997</v>
      </c>
      <c r="T1491" s="1">
        <v>15.1</v>
      </c>
    </row>
    <row r="1492" spans="1:20">
      <c r="A1492" s="1" t="s">
        <v>9207</v>
      </c>
      <c r="B1492" s="1" t="s">
        <v>9208</v>
      </c>
      <c r="C1492" s="1" t="s">
        <v>22</v>
      </c>
      <c r="D1492" s="1" t="s">
        <v>9209</v>
      </c>
      <c r="E1492" s="1" t="s">
        <v>9210</v>
      </c>
      <c r="F1492" s="1" t="s">
        <v>8630</v>
      </c>
      <c r="G1492" s="1" t="s">
        <v>305</v>
      </c>
      <c r="H1492" s="1" t="s">
        <v>27</v>
      </c>
      <c r="I1492" s="1">
        <v>46</v>
      </c>
      <c r="J1492" s="1" t="s">
        <v>22</v>
      </c>
      <c r="K1492" s="1" t="s">
        <v>22</v>
      </c>
      <c r="L1492" s="1">
        <v>2023</v>
      </c>
      <c r="M1492" s="1">
        <v>4</v>
      </c>
      <c r="N1492" s="1" t="s">
        <v>9211</v>
      </c>
      <c r="O1492" s="1">
        <v>3.2035650000000002</v>
      </c>
      <c r="P1492" s="1">
        <v>2.1</v>
      </c>
      <c r="Q1492" s="3">
        <v>1.25</v>
      </c>
      <c r="R1492" s="1">
        <v>1.9048</v>
      </c>
      <c r="S1492" s="1">
        <v>82.821700000000007</v>
      </c>
      <c r="T1492" s="1">
        <v>4.4000000000000004</v>
      </c>
    </row>
    <row r="1493" spans="1:20">
      <c r="A1493" s="1" t="s">
        <v>9212</v>
      </c>
      <c r="B1493" s="1" t="s">
        <v>9213</v>
      </c>
      <c r="C1493" s="1" t="s">
        <v>9214</v>
      </c>
      <c r="D1493" s="1" t="s">
        <v>9215</v>
      </c>
      <c r="E1493" s="1" t="s">
        <v>9216</v>
      </c>
      <c r="F1493" s="1" t="s">
        <v>3735</v>
      </c>
      <c r="G1493" s="1" t="s">
        <v>89</v>
      </c>
      <c r="H1493" s="1" t="s">
        <v>27</v>
      </c>
      <c r="I1493" s="1">
        <v>16</v>
      </c>
      <c r="J1493" s="1">
        <v>1</v>
      </c>
      <c r="K1493" s="1" t="s">
        <v>22</v>
      </c>
      <c r="L1493" s="1">
        <v>2023</v>
      </c>
      <c r="M1493" s="1">
        <v>4</v>
      </c>
      <c r="N1493" s="1" t="s">
        <v>9217</v>
      </c>
      <c r="O1493" s="1">
        <v>1.64255</v>
      </c>
      <c r="P1493" s="1">
        <v>3.35</v>
      </c>
      <c r="Q1493" s="3">
        <v>2.44</v>
      </c>
      <c r="R1493" s="1">
        <v>1.1927000000000001</v>
      </c>
      <c r="S1493" s="1">
        <v>72.188500000000005</v>
      </c>
      <c r="T1493" s="1">
        <v>3.1</v>
      </c>
    </row>
    <row r="1494" spans="1:20">
      <c r="A1494" s="1" t="s">
        <v>9218</v>
      </c>
      <c r="B1494" s="1" t="s">
        <v>9219</v>
      </c>
      <c r="C1494" s="1" t="s">
        <v>22</v>
      </c>
      <c r="D1494" s="1" t="s">
        <v>9220</v>
      </c>
      <c r="E1494" s="1" t="s">
        <v>9221</v>
      </c>
      <c r="F1494" s="1" t="s">
        <v>7303</v>
      </c>
      <c r="G1494" s="1" t="s">
        <v>1401</v>
      </c>
      <c r="H1494" s="1" t="s">
        <v>27</v>
      </c>
      <c r="I1494" s="1">
        <v>181</v>
      </c>
      <c r="J1494" s="1" t="s">
        <v>22</v>
      </c>
      <c r="K1494" s="1" t="s">
        <v>22</v>
      </c>
      <c r="L1494" s="1">
        <v>2019</v>
      </c>
      <c r="M1494" s="1">
        <v>4</v>
      </c>
      <c r="N1494" s="1" t="s">
        <v>9222</v>
      </c>
      <c r="O1494" s="1">
        <v>23.642658999999998</v>
      </c>
      <c r="P1494" s="1">
        <v>17.95</v>
      </c>
      <c r="Q1494" s="3">
        <v>0.17</v>
      </c>
      <c r="R1494" s="1">
        <v>0.22289999999999999</v>
      </c>
      <c r="S1494" s="1">
        <v>17.5825</v>
      </c>
      <c r="T1494" s="1">
        <v>4.6050000000000004</v>
      </c>
    </row>
    <row r="1495" spans="1:20">
      <c r="A1495" s="1" t="s">
        <v>9223</v>
      </c>
      <c r="B1495" s="1" t="s">
        <v>9224</v>
      </c>
      <c r="C1495" s="1" t="s">
        <v>9225</v>
      </c>
      <c r="D1495" s="1" t="s">
        <v>9226</v>
      </c>
      <c r="E1495" s="1" t="s">
        <v>9227</v>
      </c>
      <c r="F1495" s="1" t="s">
        <v>9228</v>
      </c>
      <c r="G1495" s="1" t="s">
        <v>678</v>
      </c>
      <c r="H1495" s="1" t="s">
        <v>27</v>
      </c>
      <c r="I1495" s="1">
        <v>22</v>
      </c>
      <c r="J1495" s="1">
        <v>1</v>
      </c>
      <c r="K1495" s="1" t="s">
        <v>22</v>
      </c>
      <c r="L1495" s="1">
        <v>2023</v>
      </c>
      <c r="M1495" s="1">
        <v>4</v>
      </c>
      <c r="N1495" s="1" t="s">
        <v>9229</v>
      </c>
      <c r="O1495" s="1">
        <v>2.2190080000000001</v>
      </c>
      <c r="P1495" s="1">
        <v>2.15</v>
      </c>
      <c r="Q1495" s="3">
        <v>1.8</v>
      </c>
      <c r="R1495" s="1">
        <v>1.8565</v>
      </c>
      <c r="S1495" s="1">
        <v>81.888800000000003</v>
      </c>
      <c r="T1495" s="1">
        <v>4.3</v>
      </c>
    </row>
    <row r="1496" spans="1:20">
      <c r="A1496" s="1" t="s">
        <v>9230</v>
      </c>
      <c r="B1496" s="1" t="s">
        <v>9231</v>
      </c>
      <c r="C1496" s="1" t="s">
        <v>9232</v>
      </c>
      <c r="D1496" s="1" t="s">
        <v>9233</v>
      </c>
      <c r="E1496" s="1" t="s">
        <v>9234</v>
      </c>
      <c r="F1496" s="1" t="s">
        <v>677</v>
      </c>
      <c r="G1496" s="1" t="s">
        <v>678</v>
      </c>
      <c r="H1496" s="1" t="s">
        <v>27</v>
      </c>
      <c r="I1496" s="1">
        <v>383</v>
      </c>
      <c r="J1496" s="1" t="s">
        <v>22</v>
      </c>
      <c r="K1496" s="1" t="s">
        <v>22</v>
      </c>
      <c r="L1496" s="1">
        <v>2023</v>
      </c>
      <c r="M1496" s="1">
        <v>4</v>
      </c>
      <c r="N1496" s="1" t="s">
        <v>9235</v>
      </c>
      <c r="O1496" s="1">
        <v>4.3708030000000004</v>
      </c>
      <c r="P1496" s="1">
        <v>2.15</v>
      </c>
      <c r="Q1496" s="3">
        <v>0.92</v>
      </c>
      <c r="R1496" s="1">
        <v>1.8565</v>
      </c>
      <c r="S1496" s="1">
        <v>81.888800000000003</v>
      </c>
      <c r="T1496" s="1">
        <v>9.6999999999999993</v>
      </c>
    </row>
    <row r="1497" spans="1:20">
      <c r="A1497" s="1" t="s">
        <v>9236</v>
      </c>
      <c r="B1497" s="1" t="s">
        <v>9237</v>
      </c>
      <c r="C1497" s="1" t="s">
        <v>22</v>
      </c>
      <c r="D1497" s="1" t="s">
        <v>9238</v>
      </c>
      <c r="E1497" s="1" t="s">
        <v>9239</v>
      </c>
      <c r="F1497" s="1" t="s">
        <v>1734</v>
      </c>
      <c r="G1497" s="1" t="s">
        <v>35</v>
      </c>
      <c r="H1497" s="1" t="s">
        <v>27</v>
      </c>
      <c r="I1497" s="1">
        <v>48</v>
      </c>
      <c r="J1497" s="1" t="s">
        <v>22</v>
      </c>
      <c r="K1497" s="1" t="s">
        <v>9240</v>
      </c>
      <c r="L1497" s="1">
        <v>2022</v>
      </c>
      <c r="M1497" s="1">
        <v>4</v>
      </c>
      <c r="N1497" s="1" t="s">
        <v>9241</v>
      </c>
      <c r="O1497" s="1">
        <v>5.4905660000000003</v>
      </c>
      <c r="P1497" s="1">
        <v>6.86</v>
      </c>
      <c r="Q1497" s="3">
        <v>0.73</v>
      </c>
      <c r="R1497" s="1">
        <v>0.58279999999999998</v>
      </c>
      <c r="S1497" s="1">
        <v>46.576700000000002</v>
      </c>
      <c r="T1497" s="1">
        <v>3.8</v>
      </c>
    </row>
    <row r="1498" spans="1:20">
      <c r="A1498" s="1" t="s">
        <v>9242</v>
      </c>
      <c r="B1498" s="1" t="s">
        <v>9243</v>
      </c>
      <c r="C1498" s="1" t="s">
        <v>22</v>
      </c>
      <c r="D1498" s="1" t="s">
        <v>9244</v>
      </c>
      <c r="E1498" s="1" t="s">
        <v>9245</v>
      </c>
      <c r="F1498" s="1" t="s">
        <v>4511</v>
      </c>
      <c r="G1498" s="1" t="s">
        <v>35</v>
      </c>
      <c r="H1498" s="1" t="s">
        <v>27</v>
      </c>
      <c r="I1498" s="1">
        <v>23</v>
      </c>
      <c r="J1498" s="1">
        <v>5</v>
      </c>
      <c r="K1498" s="1" t="s">
        <v>9246</v>
      </c>
      <c r="L1498" s="1">
        <v>2023</v>
      </c>
      <c r="M1498" s="1">
        <v>4</v>
      </c>
      <c r="N1498" s="1" t="s">
        <v>9247</v>
      </c>
      <c r="O1498" s="1">
        <v>1.902857</v>
      </c>
      <c r="P1498" s="1">
        <v>2.61</v>
      </c>
      <c r="Q1498" s="3">
        <v>2.1</v>
      </c>
      <c r="R1498" s="1">
        <v>1.5304</v>
      </c>
      <c r="S1498" s="1">
        <v>77.989000000000004</v>
      </c>
      <c r="T1498" s="1">
        <v>3.2</v>
      </c>
    </row>
    <row r="1499" spans="1:20">
      <c r="A1499" s="1" t="s">
        <v>9248</v>
      </c>
      <c r="B1499" s="1" t="s">
        <v>9249</v>
      </c>
      <c r="C1499" s="1" t="s">
        <v>22</v>
      </c>
      <c r="D1499" s="1" t="s">
        <v>9250</v>
      </c>
      <c r="E1499" s="1" t="s">
        <v>9251</v>
      </c>
      <c r="F1499" s="1" t="s">
        <v>5377</v>
      </c>
      <c r="G1499" s="1" t="s">
        <v>26</v>
      </c>
      <c r="H1499" s="1" t="s">
        <v>27</v>
      </c>
      <c r="I1499" s="1">
        <v>34</v>
      </c>
      <c r="J1499" s="1">
        <v>5</v>
      </c>
      <c r="K1499" s="1" t="s">
        <v>9252</v>
      </c>
      <c r="L1499" s="1">
        <v>2021</v>
      </c>
      <c r="M1499" s="1">
        <v>4</v>
      </c>
      <c r="N1499" s="1" t="s">
        <v>9253</v>
      </c>
      <c r="O1499" s="1">
        <v>11.066977</v>
      </c>
      <c r="P1499" s="1">
        <v>12</v>
      </c>
      <c r="Q1499" s="3">
        <v>0.36</v>
      </c>
      <c r="R1499" s="1">
        <v>0.33329999999999999</v>
      </c>
      <c r="S1499" s="1">
        <v>32.268999999999998</v>
      </c>
      <c r="T1499" s="1">
        <v>5.1020000000000003</v>
      </c>
    </row>
    <row r="1500" spans="1:20">
      <c r="A1500" s="1" t="s">
        <v>9254</v>
      </c>
      <c r="B1500" s="1" t="s">
        <v>9255</v>
      </c>
      <c r="C1500" s="1" t="s">
        <v>9256</v>
      </c>
      <c r="D1500" s="1" t="s">
        <v>9257</v>
      </c>
      <c r="E1500" s="1" t="s">
        <v>9258</v>
      </c>
      <c r="F1500" s="1" t="s">
        <v>8409</v>
      </c>
      <c r="G1500" s="1" t="s">
        <v>840</v>
      </c>
      <c r="H1500" s="1" t="s">
        <v>27</v>
      </c>
      <c r="I1500" s="1">
        <v>14</v>
      </c>
      <c r="J1500" s="1">
        <v>3</v>
      </c>
      <c r="K1500" s="1" t="s">
        <v>22</v>
      </c>
      <c r="L1500" s="1">
        <v>2022</v>
      </c>
      <c r="M1500" s="1">
        <v>4</v>
      </c>
      <c r="N1500" s="1" t="s">
        <v>9259</v>
      </c>
      <c r="O1500" s="1">
        <v>5.8707969999999996</v>
      </c>
      <c r="P1500" s="1">
        <v>5.62</v>
      </c>
      <c r="Q1500" s="3">
        <v>0.68</v>
      </c>
      <c r="R1500" s="1">
        <v>0.71179999999999999</v>
      </c>
      <c r="S1500" s="1">
        <v>50.140799999999999</v>
      </c>
      <c r="T1500" s="1">
        <v>5.9</v>
      </c>
    </row>
    <row r="1501" spans="1:20">
      <c r="A1501" s="1" t="s">
        <v>9260</v>
      </c>
      <c r="B1501" s="1" t="s">
        <v>9261</v>
      </c>
      <c r="C1501" s="1" t="s">
        <v>22</v>
      </c>
      <c r="D1501" s="1" t="s">
        <v>9262</v>
      </c>
      <c r="E1501" s="1" t="s">
        <v>9263</v>
      </c>
      <c r="F1501" s="1" t="s">
        <v>9264</v>
      </c>
      <c r="G1501" s="1" t="s">
        <v>541</v>
      </c>
      <c r="H1501" s="1" t="s">
        <v>27</v>
      </c>
      <c r="I1501" s="1">
        <v>37</v>
      </c>
      <c r="J1501" s="1">
        <v>3</v>
      </c>
      <c r="K1501" s="1" t="s">
        <v>9265</v>
      </c>
      <c r="L1501" s="1">
        <v>2020</v>
      </c>
      <c r="M1501" s="1">
        <v>4</v>
      </c>
      <c r="N1501" s="1" t="s">
        <v>9266</v>
      </c>
      <c r="O1501" s="1">
        <v>4.8611110000000002</v>
      </c>
      <c r="P1501" s="1">
        <v>13.73</v>
      </c>
      <c r="Q1501" s="3">
        <v>0.82</v>
      </c>
      <c r="R1501" s="1">
        <v>0.29120000000000001</v>
      </c>
      <c r="S1501" s="1">
        <v>33.975000000000001</v>
      </c>
      <c r="T1501" s="1">
        <v>1.3380000000000001</v>
      </c>
    </row>
    <row r="1502" spans="1:20">
      <c r="A1502" s="1" t="s">
        <v>9267</v>
      </c>
      <c r="B1502" s="1" t="s">
        <v>9268</v>
      </c>
      <c r="C1502" s="1" t="s">
        <v>9269</v>
      </c>
      <c r="D1502" s="1" t="s">
        <v>9270</v>
      </c>
      <c r="E1502" s="1" t="s">
        <v>9271</v>
      </c>
      <c r="F1502" s="1" t="s">
        <v>8030</v>
      </c>
      <c r="G1502" s="1" t="s">
        <v>35</v>
      </c>
      <c r="H1502" s="1" t="s">
        <v>27</v>
      </c>
      <c r="I1502" s="1">
        <v>29</v>
      </c>
      <c r="J1502" s="1">
        <v>15</v>
      </c>
      <c r="K1502" s="1" t="s">
        <v>22</v>
      </c>
      <c r="L1502" s="1">
        <v>2023</v>
      </c>
      <c r="M1502" s="1">
        <v>4</v>
      </c>
      <c r="N1502" s="1" t="s">
        <v>9272</v>
      </c>
      <c r="O1502" s="1">
        <v>1.7570479999999999</v>
      </c>
      <c r="P1502" s="1">
        <v>2.61</v>
      </c>
      <c r="Q1502" s="3">
        <v>2.2799999999999998</v>
      </c>
      <c r="R1502" s="1">
        <v>1.5304</v>
      </c>
      <c r="S1502" s="1">
        <v>77.989000000000004</v>
      </c>
      <c r="T1502" s="1">
        <v>3.9</v>
      </c>
    </row>
    <row r="1503" spans="1:20">
      <c r="A1503" s="1" t="s">
        <v>9273</v>
      </c>
      <c r="B1503" s="1" t="s">
        <v>9274</v>
      </c>
      <c r="C1503" s="1" t="s">
        <v>22</v>
      </c>
      <c r="D1503" s="1" t="s">
        <v>9275</v>
      </c>
      <c r="E1503" s="1" t="s">
        <v>9276</v>
      </c>
      <c r="F1503" s="1" t="s">
        <v>5457</v>
      </c>
      <c r="G1503" s="1" t="s">
        <v>26</v>
      </c>
      <c r="H1503" s="1" t="s">
        <v>27</v>
      </c>
      <c r="I1503" s="1">
        <v>54</v>
      </c>
      <c r="J1503" s="1">
        <v>1</v>
      </c>
      <c r="K1503" s="1" t="s">
        <v>9277</v>
      </c>
      <c r="L1503" s="1">
        <v>2023</v>
      </c>
      <c r="M1503" s="1">
        <v>4</v>
      </c>
      <c r="N1503" s="1" t="s">
        <v>9278</v>
      </c>
      <c r="O1503" s="1">
        <v>3.722127</v>
      </c>
      <c r="P1503" s="1">
        <v>2.4700000000000002</v>
      </c>
      <c r="Q1503" s="3">
        <v>1.07</v>
      </c>
      <c r="R1503" s="1">
        <v>1.6164000000000001</v>
      </c>
      <c r="S1503" s="1">
        <v>79.574700000000007</v>
      </c>
      <c r="T1503" s="1">
        <v>8.6</v>
      </c>
    </row>
    <row r="1504" spans="1:20">
      <c r="A1504" s="1" t="s">
        <v>9279</v>
      </c>
      <c r="B1504" s="1" t="str">
        <f>"10.1155/2022/4253558"</f>
        <v>10.1155/2022/4253558</v>
      </c>
      <c r="C1504" s="1" t="s">
        <v>22</v>
      </c>
      <c r="D1504" s="1" t="s">
        <v>9280</v>
      </c>
      <c r="E1504" s="1" t="s">
        <v>9281</v>
      </c>
      <c r="F1504" s="1" t="s">
        <v>9282</v>
      </c>
      <c r="G1504" s="1" t="s">
        <v>26</v>
      </c>
      <c r="H1504" s="1" t="s">
        <v>27</v>
      </c>
      <c r="I1504" s="1">
        <v>2022</v>
      </c>
      <c r="J1504" s="1" t="s">
        <v>22</v>
      </c>
      <c r="K1504" s="1" t="s">
        <v>22</v>
      </c>
      <c r="L1504" s="1">
        <v>2022</v>
      </c>
      <c r="M1504" s="1">
        <v>4</v>
      </c>
      <c r="N1504" s="1" t="s">
        <v>9283</v>
      </c>
      <c r="O1504" s="1">
        <v>1.2764979999999999</v>
      </c>
      <c r="P1504" s="1">
        <v>6.87</v>
      </c>
      <c r="Q1504" s="3">
        <v>3.13</v>
      </c>
      <c r="R1504" s="1">
        <v>0.58250000000000002</v>
      </c>
      <c r="S1504" s="1">
        <v>49.075899999999997</v>
      </c>
      <c r="T1504" s="1">
        <v>1.4</v>
      </c>
    </row>
    <row r="1505" spans="1:20">
      <c r="A1505" s="1" t="s">
        <v>9284</v>
      </c>
      <c r="B1505" s="1" t="s">
        <v>9285</v>
      </c>
      <c r="C1505" s="1" t="s">
        <v>9286</v>
      </c>
      <c r="D1505" s="1" t="s">
        <v>9287</v>
      </c>
      <c r="E1505" s="1" t="s">
        <v>9288</v>
      </c>
      <c r="F1505" s="1" t="s">
        <v>4219</v>
      </c>
      <c r="G1505" s="1" t="s">
        <v>35</v>
      </c>
      <c r="H1505" s="1" t="s">
        <v>27</v>
      </c>
      <c r="I1505" s="1">
        <v>4</v>
      </c>
      <c r="J1505" s="1">
        <v>3</v>
      </c>
      <c r="K1505" s="1" t="s">
        <v>9289</v>
      </c>
      <c r="L1505" s="1">
        <v>2019</v>
      </c>
      <c r="M1505" s="1">
        <v>4</v>
      </c>
      <c r="N1505" s="1" t="s">
        <v>9290</v>
      </c>
      <c r="O1505" s="1">
        <v>17.029056000000001</v>
      </c>
      <c r="P1505" s="1">
        <v>19.63</v>
      </c>
      <c r="Q1505" s="3">
        <v>0.23</v>
      </c>
      <c r="R1505" s="1">
        <v>0.20380000000000001</v>
      </c>
      <c r="S1505" s="1">
        <v>17.2074</v>
      </c>
      <c r="T1505" s="1">
        <v>2.87</v>
      </c>
    </row>
    <row r="1506" spans="1:20">
      <c r="A1506" s="1" t="s">
        <v>9291</v>
      </c>
      <c r="B1506" s="1" t="s">
        <v>9292</v>
      </c>
      <c r="C1506" s="1" t="s">
        <v>22</v>
      </c>
      <c r="D1506" s="1" t="s">
        <v>9293</v>
      </c>
      <c r="E1506" s="1" t="s">
        <v>9294</v>
      </c>
      <c r="F1506" s="1" t="s">
        <v>25</v>
      </c>
      <c r="G1506" s="1" t="s">
        <v>26</v>
      </c>
      <c r="H1506" s="1" t="s">
        <v>27</v>
      </c>
      <c r="I1506" s="1">
        <v>5</v>
      </c>
      <c r="J1506" s="1" t="s">
        <v>22</v>
      </c>
      <c r="K1506" s="1" t="s">
        <v>9295</v>
      </c>
      <c r="L1506" s="1">
        <v>2017</v>
      </c>
      <c r="M1506" s="1">
        <v>4</v>
      </c>
      <c r="N1506" s="1" t="s">
        <v>9296</v>
      </c>
      <c r="O1506" s="1">
        <v>27.850719999999999</v>
      </c>
      <c r="P1506" s="1">
        <v>23.08</v>
      </c>
      <c r="Q1506" s="3">
        <v>0.14000000000000001</v>
      </c>
      <c r="R1506" s="1">
        <v>0.17330000000000001</v>
      </c>
      <c r="S1506" s="1">
        <v>19.745699999999999</v>
      </c>
      <c r="T1506" s="1">
        <v>3.5569999999999999</v>
      </c>
    </row>
    <row r="1507" spans="1:20">
      <c r="A1507" s="1" t="s">
        <v>9297</v>
      </c>
      <c r="B1507" s="1" t="s">
        <v>9298</v>
      </c>
      <c r="C1507" s="1" t="s">
        <v>22</v>
      </c>
      <c r="D1507" s="1" t="s">
        <v>9299</v>
      </c>
      <c r="E1507" s="1" t="s">
        <v>9300</v>
      </c>
      <c r="F1507" s="1" t="s">
        <v>2785</v>
      </c>
      <c r="G1507" s="1" t="s">
        <v>26</v>
      </c>
      <c r="H1507" s="1" t="s">
        <v>27</v>
      </c>
      <c r="I1507" s="1">
        <v>11</v>
      </c>
      <c r="J1507" s="1">
        <v>1</v>
      </c>
      <c r="K1507" s="1" t="s">
        <v>22</v>
      </c>
      <c r="L1507" s="1">
        <v>2022</v>
      </c>
      <c r="M1507" s="1">
        <v>4</v>
      </c>
      <c r="N1507" s="1" t="s">
        <v>9301</v>
      </c>
      <c r="O1507" s="1">
        <v>9.9642169999999997</v>
      </c>
      <c r="P1507" s="1">
        <v>6.87</v>
      </c>
      <c r="Q1507" s="3">
        <v>0.4</v>
      </c>
      <c r="R1507" s="1">
        <v>0.58250000000000002</v>
      </c>
      <c r="S1507" s="1">
        <v>49.075899999999997</v>
      </c>
      <c r="T1507" s="1">
        <v>7.7</v>
      </c>
    </row>
    <row r="1508" spans="1:20">
      <c r="A1508" s="1" t="s">
        <v>9302</v>
      </c>
      <c r="B1508" s="1" t="s">
        <v>9303</v>
      </c>
      <c r="C1508" s="1" t="s">
        <v>22</v>
      </c>
      <c r="D1508" s="1" t="s">
        <v>9304</v>
      </c>
      <c r="E1508" s="1" t="s">
        <v>9305</v>
      </c>
      <c r="F1508" s="1" t="s">
        <v>9306</v>
      </c>
      <c r="G1508" s="1" t="s">
        <v>26</v>
      </c>
      <c r="H1508" s="1" t="s">
        <v>27</v>
      </c>
      <c r="I1508" s="1">
        <v>65</v>
      </c>
      <c r="J1508" s="1">
        <v>4</v>
      </c>
      <c r="K1508" s="1" t="s">
        <v>22</v>
      </c>
      <c r="L1508" s="1">
        <v>2017</v>
      </c>
      <c r="M1508" s="1">
        <v>4</v>
      </c>
      <c r="N1508" s="1" t="s">
        <v>9307</v>
      </c>
      <c r="O1508" s="1">
        <v>16.729559999999999</v>
      </c>
      <c r="P1508" s="1">
        <v>23.08</v>
      </c>
      <c r="Q1508" s="3">
        <v>0.24</v>
      </c>
      <c r="R1508" s="1">
        <v>0.17330000000000001</v>
      </c>
      <c r="S1508" s="1">
        <v>19.745699999999999</v>
      </c>
      <c r="T1508" s="1">
        <v>2.1819999999999999</v>
      </c>
    </row>
    <row r="1509" spans="1:20">
      <c r="A1509" s="1" t="s">
        <v>9308</v>
      </c>
      <c r="B1509" s="1" t="s">
        <v>9309</v>
      </c>
      <c r="C1509" s="1" t="s">
        <v>9310</v>
      </c>
      <c r="D1509" s="1" t="s">
        <v>9311</v>
      </c>
      <c r="E1509" s="1" t="s">
        <v>9312</v>
      </c>
      <c r="F1509" s="1" t="s">
        <v>104</v>
      </c>
      <c r="G1509" s="1" t="s">
        <v>105</v>
      </c>
      <c r="H1509" s="1" t="s">
        <v>27</v>
      </c>
      <c r="I1509" s="1">
        <v>890</v>
      </c>
      <c r="J1509" s="1" t="s">
        <v>22</v>
      </c>
      <c r="K1509" s="1" t="s">
        <v>22</v>
      </c>
      <c r="L1509" s="1">
        <v>2023</v>
      </c>
      <c r="M1509" s="1">
        <v>4</v>
      </c>
      <c r="N1509" s="1" t="s">
        <v>9313</v>
      </c>
      <c r="O1509" s="1">
        <v>3.387642</v>
      </c>
      <c r="P1509" s="1">
        <v>2.33</v>
      </c>
      <c r="Q1509" s="3">
        <v>1.18</v>
      </c>
      <c r="R1509" s="1">
        <v>1.7155</v>
      </c>
      <c r="S1509" s="1">
        <v>80.251599999999996</v>
      </c>
      <c r="T1509" s="1">
        <v>8.1999999999999993</v>
      </c>
    </row>
    <row r="1510" spans="1:20">
      <c r="A1510" s="1" t="s">
        <v>9314</v>
      </c>
      <c r="B1510" s="1" t="s">
        <v>9315</v>
      </c>
      <c r="C1510" s="1" t="s">
        <v>22</v>
      </c>
      <c r="D1510" s="1" t="s">
        <v>9316</v>
      </c>
      <c r="E1510" s="1" t="s">
        <v>9317</v>
      </c>
      <c r="F1510" s="1" t="s">
        <v>4922</v>
      </c>
      <c r="G1510" s="1" t="s">
        <v>35</v>
      </c>
      <c r="H1510" s="1" t="s">
        <v>27</v>
      </c>
      <c r="I1510" s="1">
        <v>8</v>
      </c>
      <c r="J1510" s="1">
        <v>4</v>
      </c>
      <c r="K1510" s="1" t="s">
        <v>9318</v>
      </c>
      <c r="L1510" s="1">
        <v>2019</v>
      </c>
      <c r="M1510" s="1">
        <v>4</v>
      </c>
      <c r="N1510" s="1" t="s">
        <v>9319</v>
      </c>
      <c r="O1510" s="1">
        <v>10.40625</v>
      </c>
      <c r="P1510" s="1">
        <v>19.63</v>
      </c>
      <c r="Q1510" s="3">
        <v>0.38</v>
      </c>
      <c r="R1510" s="1">
        <v>0.20380000000000001</v>
      </c>
      <c r="S1510" s="1">
        <v>17.2074</v>
      </c>
      <c r="T1510" s="1">
        <v>3.13</v>
      </c>
    </row>
    <row r="1511" spans="1:20">
      <c r="A1511" s="1" t="s">
        <v>9320</v>
      </c>
      <c r="B1511" s="1" t="s">
        <v>9321</v>
      </c>
      <c r="C1511" s="1" t="s">
        <v>22</v>
      </c>
      <c r="D1511" s="1" t="s">
        <v>9322</v>
      </c>
      <c r="E1511" s="1" t="s">
        <v>9323</v>
      </c>
      <c r="F1511" s="1" t="s">
        <v>9324</v>
      </c>
      <c r="G1511" s="1" t="s">
        <v>305</v>
      </c>
      <c r="H1511" s="1" t="s">
        <v>27</v>
      </c>
      <c r="I1511" s="1">
        <v>132</v>
      </c>
      <c r="J1511" s="1">
        <v>9</v>
      </c>
      <c r="K1511" s="1" t="s">
        <v>22</v>
      </c>
      <c r="L1511" s="1">
        <v>2017</v>
      </c>
      <c r="M1511" s="1">
        <v>4</v>
      </c>
      <c r="N1511" s="1" t="s">
        <v>9325</v>
      </c>
      <c r="O1511" s="1">
        <v>17.105066000000001</v>
      </c>
      <c r="P1511" s="1">
        <v>18.84</v>
      </c>
      <c r="Q1511" s="3">
        <v>0.23</v>
      </c>
      <c r="R1511" s="1">
        <v>0.21229999999999999</v>
      </c>
      <c r="S1511" s="1">
        <v>24.5383</v>
      </c>
      <c r="T1511" s="1">
        <v>2.2400000000000002</v>
      </c>
    </row>
    <row r="1512" spans="1:20">
      <c r="A1512" s="1" t="s">
        <v>9326</v>
      </c>
      <c r="B1512" s="1" t="str">
        <f>"10.1177/13567667221101412"</f>
        <v>10.1177/13567667221101412</v>
      </c>
      <c r="C1512" s="1" t="s">
        <v>22</v>
      </c>
      <c r="D1512" s="1" t="s">
        <v>9327</v>
      </c>
      <c r="E1512" s="1" t="s">
        <v>9328</v>
      </c>
      <c r="F1512" s="1" t="s">
        <v>9329</v>
      </c>
      <c r="G1512" s="1" t="s">
        <v>541</v>
      </c>
      <c r="H1512" s="1" t="s">
        <v>27</v>
      </c>
      <c r="I1512" s="1">
        <v>29</v>
      </c>
      <c r="J1512" s="1">
        <v>3</v>
      </c>
      <c r="K1512" s="1" t="s">
        <v>9330</v>
      </c>
      <c r="L1512" s="1">
        <v>2022</v>
      </c>
      <c r="M1512" s="1">
        <v>4</v>
      </c>
      <c r="N1512" s="1" t="s">
        <v>9331</v>
      </c>
      <c r="O1512" s="1">
        <v>5.1290319999999996</v>
      </c>
      <c r="P1512" s="1">
        <v>5.43</v>
      </c>
      <c r="Q1512" s="3">
        <v>0.78</v>
      </c>
      <c r="R1512" s="1">
        <v>0.73609999999999998</v>
      </c>
      <c r="S1512" s="1">
        <v>60.752600000000001</v>
      </c>
      <c r="T1512" s="1">
        <v>5.0999999999999996</v>
      </c>
    </row>
    <row r="1513" spans="1:20">
      <c r="A1513" s="1" t="s">
        <v>9332</v>
      </c>
      <c r="B1513" s="1" t="s">
        <v>9333</v>
      </c>
      <c r="C1513" s="1" t="s">
        <v>22</v>
      </c>
      <c r="D1513" s="1" t="s">
        <v>9334</v>
      </c>
      <c r="E1513" s="1" t="s">
        <v>9335</v>
      </c>
      <c r="F1513" s="1" t="s">
        <v>4071</v>
      </c>
      <c r="G1513" s="1" t="s">
        <v>35</v>
      </c>
      <c r="H1513" s="1" t="s">
        <v>27</v>
      </c>
      <c r="I1513" s="1">
        <v>184</v>
      </c>
      <c r="J1513" s="1" t="s">
        <v>22</v>
      </c>
      <c r="K1513" s="1" t="s">
        <v>22</v>
      </c>
      <c r="L1513" s="1">
        <v>2022</v>
      </c>
      <c r="M1513" s="1">
        <v>4</v>
      </c>
      <c r="N1513" s="1" t="s">
        <v>9336</v>
      </c>
      <c r="O1513" s="1">
        <v>7.3872179999999998</v>
      </c>
      <c r="P1513" s="1">
        <v>6.86</v>
      </c>
      <c r="Q1513" s="3">
        <v>0.54</v>
      </c>
      <c r="R1513" s="1">
        <v>0.58279999999999998</v>
      </c>
      <c r="S1513" s="1">
        <v>46.576700000000002</v>
      </c>
      <c r="T1513" s="1">
        <v>4.8</v>
      </c>
    </row>
    <row r="1514" spans="1:20">
      <c r="A1514" s="1" t="s">
        <v>9337</v>
      </c>
      <c r="B1514" s="1" t="s">
        <v>9338</v>
      </c>
      <c r="C1514" s="1" t="s">
        <v>9339</v>
      </c>
      <c r="D1514" s="1" t="s">
        <v>9340</v>
      </c>
      <c r="E1514" s="1" t="s">
        <v>9341</v>
      </c>
      <c r="F1514" s="1" t="s">
        <v>202</v>
      </c>
      <c r="G1514" s="1" t="s">
        <v>35</v>
      </c>
      <c r="H1514" s="1" t="s">
        <v>27</v>
      </c>
      <c r="I1514" s="1">
        <v>9</v>
      </c>
      <c r="J1514" s="1">
        <v>52</v>
      </c>
      <c r="K1514" s="1" t="s">
        <v>9342</v>
      </c>
      <c r="L1514" s="1">
        <v>2019</v>
      </c>
      <c r="M1514" s="1">
        <v>4</v>
      </c>
      <c r="N1514" s="1" t="s">
        <v>9343</v>
      </c>
      <c r="O1514" s="1">
        <v>15.197545</v>
      </c>
      <c r="P1514" s="1">
        <v>19.63</v>
      </c>
      <c r="Q1514" s="3">
        <v>0.26</v>
      </c>
      <c r="R1514" s="1">
        <v>0.20380000000000001</v>
      </c>
      <c r="S1514" s="1">
        <v>17.2074</v>
      </c>
      <c r="T1514" s="1">
        <v>3.1190000000000002</v>
      </c>
    </row>
    <row r="1515" spans="1:20">
      <c r="A1515" s="1" t="s">
        <v>9344</v>
      </c>
      <c r="B1515" s="1" t="s">
        <v>9345</v>
      </c>
      <c r="C1515" s="1" t="s">
        <v>22</v>
      </c>
      <c r="D1515" s="1" t="s">
        <v>9346</v>
      </c>
      <c r="E1515" s="1" t="s">
        <v>9347</v>
      </c>
      <c r="F1515" s="1" t="s">
        <v>6556</v>
      </c>
      <c r="G1515" s="1" t="s">
        <v>35</v>
      </c>
      <c r="H1515" s="1" t="s">
        <v>27</v>
      </c>
      <c r="I1515" s="1">
        <v>45</v>
      </c>
      <c r="J1515" s="1">
        <v>7</v>
      </c>
      <c r="K1515" s="1" t="s">
        <v>9348</v>
      </c>
      <c r="L1515" s="1">
        <v>2021</v>
      </c>
      <c r="M1515" s="1">
        <v>4</v>
      </c>
      <c r="N1515" s="1" t="s">
        <v>9349</v>
      </c>
      <c r="O1515" s="1">
        <v>7.2556510000000003</v>
      </c>
      <c r="P1515" s="1">
        <v>11.69</v>
      </c>
      <c r="Q1515" s="3">
        <v>0.55000000000000004</v>
      </c>
      <c r="R1515" s="1">
        <v>0.34200000000000003</v>
      </c>
      <c r="S1515" s="1">
        <v>28.959199999999999</v>
      </c>
      <c r="T1515" s="1">
        <v>3.9249999999999998</v>
      </c>
    </row>
    <row r="1516" spans="1:20">
      <c r="A1516" s="1" t="s">
        <v>9350</v>
      </c>
      <c r="B1516" s="1" t="s">
        <v>9351</v>
      </c>
      <c r="C1516" s="1" t="s">
        <v>22</v>
      </c>
      <c r="D1516" s="1" t="s">
        <v>9352</v>
      </c>
      <c r="E1516" s="1" t="s">
        <v>9353</v>
      </c>
      <c r="F1516" s="1" t="s">
        <v>1002</v>
      </c>
      <c r="G1516" s="1" t="s">
        <v>105</v>
      </c>
      <c r="H1516" s="1" t="s">
        <v>106</v>
      </c>
      <c r="I1516" s="1">
        <v>14</v>
      </c>
      <c r="J1516" s="1">
        <v>11</v>
      </c>
      <c r="K1516" s="1" t="s">
        <v>22</v>
      </c>
      <c r="L1516" s="1">
        <v>2022</v>
      </c>
      <c r="M1516" s="1">
        <v>4</v>
      </c>
      <c r="N1516" s="1" t="s">
        <v>9354</v>
      </c>
      <c r="O1516" s="1">
        <v>7.3283579999999997</v>
      </c>
      <c r="P1516" s="1">
        <v>13.55</v>
      </c>
      <c r="Q1516" s="3">
        <v>0.55000000000000004</v>
      </c>
      <c r="R1516" s="1">
        <v>0.29520000000000002</v>
      </c>
      <c r="S1516" s="1">
        <v>28.009</v>
      </c>
      <c r="T1516" s="1">
        <v>3.9</v>
      </c>
    </row>
    <row r="1517" spans="1:20">
      <c r="A1517" s="1" t="s">
        <v>9355</v>
      </c>
      <c r="B1517" s="1" t="s">
        <v>9356</v>
      </c>
      <c r="C1517" s="1" t="s">
        <v>22</v>
      </c>
      <c r="D1517" s="1" t="s">
        <v>9357</v>
      </c>
      <c r="E1517" s="1" t="s">
        <v>9358</v>
      </c>
      <c r="F1517" s="1" t="s">
        <v>25</v>
      </c>
      <c r="G1517" s="1" t="s">
        <v>26</v>
      </c>
      <c r="H1517" s="1" t="s">
        <v>27</v>
      </c>
      <c r="I1517" s="1">
        <v>7</v>
      </c>
      <c r="J1517" s="1" t="s">
        <v>22</v>
      </c>
      <c r="K1517" s="1" t="s">
        <v>9359</v>
      </c>
      <c r="L1517" s="1">
        <v>2019</v>
      </c>
      <c r="M1517" s="1">
        <v>4</v>
      </c>
      <c r="N1517" s="1" t="s">
        <v>9360</v>
      </c>
      <c r="O1517" s="1">
        <v>16.095336</v>
      </c>
      <c r="P1517" s="1">
        <v>18.559999999999999</v>
      </c>
      <c r="Q1517" s="3">
        <v>0.25</v>
      </c>
      <c r="R1517" s="1">
        <v>0.2155</v>
      </c>
      <c r="S1517" s="1">
        <v>21.561499999999999</v>
      </c>
      <c r="T1517" s="1">
        <v>3.7450000000000001</v>
      </c>
    </row>
    <row r="1518" spans="1:20">
      <c r="A1518" s="1" t="s">
        <v>9361</v>
      </c>
      <c r="B1518" s="1" t="s">
        <v>9362</v>
      </c>
      <c r="C1518" s="1" t="s">
        <v>9363</v>
      </c>
      <c r="D1518" s="1" t="s">
        <v>9364</v>
      </c>
      <c r="E1518" s="1" t="s">
        <v>9365</v>
      </c>
      <c r="F1518" s="1" t="s">
        <v>7522</v>
      </c>
      <c r="G1518" s="1" t="s">
        <v>49</v>
      </c>
      <c r="H1518" s="1" t="s">
        <v>27</v>
      </c>
      <c r="I1518" s="1">
        <v>35</v>
      </c>
      <c r="J1518" s="1">
        <v>4</v>
      </c>
      <c r="K1518" s="1" t="s">
        <v>9366</v>
      </c>
      <c r="L1518" s="1">
        <v>2023</v>
      </c>
      <c r="M1518" s="1">
        <v>4</v>
      </c>
      <c r="N1518" s="1" t="s">
        <v>9367</v>
      </c>
      <c r="O1518" s="1">
        <v>3.3099699999999999</v>
      </c>
      <c r="P1518" s="1">
        <v>2.13</v>
      </c>
      <c r="Q1518" s="3">
        <v>1.21</v>
      </c>
      <c r="R1518" s="1">
        <v>1.8755999999999999</v>
      </c>
      <c r="S1518" s="1">
        <v>83.827100000000002</v>
      </c>
      <c r="T1518" s="1">
        <v>10.199999999999999</v>
      </c>
    </row>
    <row r="1519" spans="1:20">
      <c r="A1519" s="1" t="s">
        <v>9368</v>
      </c>
      <c r="B1519" s="1" t="s">
        <v>9369</v>
      </c>
      <c r="C1519" s="1" t="s">
        <v>9370</v>
      </c>
      <c r="D1519" s="1" t="s">
        <v>9371</v>
      </c>
      <c r="E1519" s="1" t="s">
        <v>9372</v>
      </c>
      <c r="F1519" s="1" t="s">
        <v>8975</v>
      </c>
      <c r="G1519" s="1" t="s">
        <v>35</v>
      </c>
      <c r="H1519" s="1" t="s">
        <v>27</v>
      </c>
      <c r="I1519" s="1">
        <v>25</v>
      </c>
      <c r="J1519" s="1">
        <v>4</v>
      </c>
      <c r="K1519" s="1" t="s">
        <v>22</v>
      </c>
      <c r="L1519" s="1">
        <v>2019</v>
      </c>
      <c r="M1519" s="1">
        <v>4</v>
      </c>
      <c r="N1519" s="1" t="s">
        <v>9373</v>
      </c>
      <c r="O1519" s="1">
        <v>8.3405989999999992</v>
      </c>
      <c r="P1519" s="1">
        <v>19.63</v>
      </c>
      <c r="Q1519" s="3">
        <v>0.48</v>
      </c>
      <c r="R1519" s="1">
        <v>0.20380000000000001</v>
      </c>
      <c r="S1519" s="1">
        <v>17.2074</v>
      </c>
      <c r="T1519" s="1">
        <v>1.3460000000000001</v>
      </c>
    </row>
    <row r="1520" spans="1:20">
      <c r="A1520" s="1" t="s">
        <v>9374</v>
      </c>
      <c r="B1520" s="1" t="s">
        <v>9375</v>
      </c>
      <c r="C1520" s="1" t="s">
        <v>22</v>
      </c>
      <c r="D1520" s="1" t="s">
        <v>9376</v>
      </c>
      <c r="E1520" s="1" t="s">
        <v>9377</v>
      </c>
      <c r="F1520" s="1" t="s">
        <v>6556</v>
      </c>
      <c r="G1520" s="1" t="s">
        <v>35</v>
      </c>
      <c r="H1520" s="1" t="s">
        <v>27</v>
      </c>
      <c r="I1520" s="1">
        <v>47</v>
      </c>
      <c r="J1520" s="1">
        <v>3</v>
      </c>
      <c r="K1520" s="1" t="s">
        <v>9378</v>
      </c>
      <c r="L1520" s="1">
        <v>2022</v>
      </c>
      <c r="M1520" s="1">
        <v>3</v>
      </c>
      <c r="N1520" s="1" t="s">
        <v>9379</v>
      </c>
      <c r="O1520" s="1">
        <v>3.9009469999999999</v>
      </c>
      <c r="P1520" s="1">
        <v>6.86</v>
      </c>
      <c r="Q1520" s="3">
        <v>0.77</v>
      </c>
      <c r="R1520" s="1">
        <v>0.43709999999999999</v>
      </c>
      <c r="S1520" s="1">
        <v>36.045299999999997</v>
      </c>
      <c r="T1520" s="1">
        <v>3.3</v>
      </c>
    </row>
    <row r="1521" spans="1:20">
      <c r="A1521" s="1" t="s">
        <v>9380</v>
      </c>
      <c r="B1521" s="1" t="s">
        <v>9381</v>
      </c>
      <c r="C1521" s="1" t="s">
        <v>22</v>
      </c>
      <c r="D1521" s="1" t="s">
        <v>9382</v>
      </c>
      <c r="E1521" s="1" t="s">
        <v>9383</v>
      </c>
      <c r="F1521" s="1" t="s">
        <v>4525</v>
      </c>
      <c r="G1521" s="1" t="s">
        <v>35</v>
      </c>
      <c r="H1521" s="1" t="s">
        <v>27</v>
      </c>
      <c r="I1521" s="1">
        <v>34</v>
      </c>
      <c r="J1521" s="1">
        <v>4</v>
      </c>
      <c r="K1521" s="1" t="s">
        <v>9384</v>
      </c>
      <c r="L1521" s="1">
        <v>2014</v>
      </c>
      <c r="M1521" s="1">
        <v>3</v>
      </c>
      <c r="N1521" s="1" t="s">
        <v>9385</v>
      </c>
      <c r="O1521" s="1">
        <v>4.2663929999999999</v>
      </c>
      <c r="P1521" s="1">
        <v>28.95</v>
      </c>
      <c r="Q1521" s="3">
        <v>0.7</v>
      </c>
      <c r="R1521" s="1">
        <v>0.1036</v>
      </c>
      <c r="S1521" s="1">
        <v>11.141500000000001</v>
      </c>
      <c r="T1521" s="1">
        <v>0.99099999999999999</v>
      </c>
    </row>
    <row r="1522" spans="1:20">
      <c r="A1522" s="1" t="s">
        <v>9386</v>
      </c>
      <c r="B1522" s="1" t="s">
        <v>9387</v>
      </c>
      <c r="C1522" s="1" t="s">
        <v>22</v>
      </c>
      <c r="D1522" s="1" t="s">
        <v>9388</v>
      </c>
      <c r="E1522" s="1" t="s">
        <v>9389</v>
      </c>
      <c r="F1522" s="1" t="s">
        <v>9390</v>
      </c>
      <c r="G1522" s="1" t="s">
        <v>105</v>
      </c>
      <c r="H1522" s="1" t="s">
        <v>27</v>
      </c>
      <c r="I1522" s="1">
        <v>23</v>
      </c>
      <c r="J1522" s="1">
        <v>9</v>
      </c>
      <c r="K1522" s="1" t="s">
        <v>9391</v>
      </c>
      <c r="L1522" s="1">
        <v>2021</v>
      </c>
      <c r="M1522" s="1">
        <v>3</v>
      </c>
      <c r="N1522" s="1" t="s">
        <v>9392</v>
      </c>
      <c r="O1522" s="1">
        <v>6.7224490000000001</v>
      </c>
      <c r="P1522" s="1">
        <v>11.96</v>
      </c>
      <c r="Q1522" s="3">
        <v>0.45</v>
      </c>
      <c r="R1522" s="1">
        <v>0.25080000000000002</v>
      </c>
      <c r="S1522" s="1">
        <v>21.200600000000001</v>
      </c>
      <c r="T1522" s="1">
        <v>3.6059999999999999</v>
      </c>
    </row>
    <row r="1523" spans="1:20">
      <c r="A1523" s="1" t="s">
        <v>9393</v>
      </c>
      <c r="B1523" s="1" t="s">
        <v>9394</v>
      </c>
      <c r="C1523" s="1" t="s">
        <v>9395</v>
      </c>
      <c r="D1523" s="1" t="s">
        <v>9396</v>
      </c>
      <c r="E1523" s="1" t="s">
        <v>9397</v>
      </c>
      <c r="F1523" s="1" t="s">
        <v>6022</v>
      </c>
      <c r="G1523" s="1" t="s">
        <v>105</v>
      </c>
      <c r="H1523" s="1" t="s">
        <v>27</v>
      </c>
      <c r="I1523" s="1">
        <v>25</v>
      </c>
      <c r="J1523" s="1">
        <v>1</v>
      </c>
      <c r="K1523" s="1" t="s">
        <v>9398</v>
      </c>
      <c r="L1523" s="1">
        <v>2022</v>
      </c>
      <c r="M1523" s="1">
        <v>3</v>
      </c>
      <c r="N1523" s="1" t="s">
        <v>9399</v>
      </c>
      <c r="O1523" s="1">
        <v>3.5656110000000001</v>
      </c>
      <c r="P1523" s="1">
        <v>6.39</v>
      </c>
      <c r="Q1523" s="3">
        <v>0.84</v>
      </c>
      <c r="R1523" s="1">
        <v>0.4698</v>
      </c>
      <c r="S1523" s="1">
        <v>38.7104</v>
      </c>
      <c r="T1523" s="1">
        <v>3.1</v>
      </c>
    </row>
    <row r="1524" spans="1:20">
      <c r="A1524" s="1" t="s">
        <v>9400</v>
      </c>
      <c r="B1524" s="1" t="s">
        <v>9401</v>
      </c>
      <c r="C1524" s="1" t="s">
        <v>22</v>
      </c>
      <c r="D1524" s="1" t="s">
        <v>9402</v>
      </c>
      <c r="E1524" s="1" t="s">
        <v>9403</v>
      </c>
      <c r="F1524" s="1" t="s">
        <v>2102</v>
      </c>
      <c r="G1524" s="1" t="s">
        <v>49</v>
      </c>
      <c r="H1524" s="1" t="s">
        <v>27</v>
      </c>
      <c r="I1524" s="1">
        <v>280</v>
      </c>
      <c r="J1524" s="1" t="s">
        <v>22</v>
      </c>
      <c r="K1524" s="1" t="s">
        <v>22</v>
      </c>
      <c r="L1524" s="1">
        <v>2023</v>
      </c>
      <c r="M1524" s="1">
        <v>3</v>
      </c>
      <c r="N1524" s="1" t="s">
        <v>9404</v>
      </c>
      <c r="O1524" s="1">
        <v>3.030939</v>
      </c>
      <c r="P1524" s="1">
        <v>2.13</v>
      </c>
      <c r="Q1524" s="3">
        <v>0.99</v>
      </c>
      <c r="R1524" s="1">
        <v>1.4067000000000001</v>
      </c>
      <c r="S1524" s="1">
        <v>76.982799999999997</v>
      </c>
      <c r="T1524" s="1">
        <v>7.2</v>
      </c>
    </row>
    <row r="1525" spans="1:20">
      <c r="A1525" s="1" t="s">
        <v>9405</v>
      </c>
      <c r="B1525" s="1" t="s">
        <v>9406</v>
      </c>
      <c r="C1525" s="1" t="s">
        <v>22</v>
      </c>
      <c r="D1525" s="1" t="s">
        <v>9407</v>
      </c>
      <c r="E1525" s="1" t="s">
        <v>9408</v>
      </c>
      <c r="F1525" s="1" t="s">
        <v>2963</v>
      </c>
      <c r="G1525" s="1" t="s">
        <v>49</v>
      </c>
      <c r="H1525" s="1" t="s">
        <v>27</v>
      </c>
      <c r="I1525" s="1">
        <v>600</v>
      </c>
      <c r="J1525" s="1" t="s">
        <v>22</v>
      </c>
      <c r="K1525" s="2">
        <v>45312</v>
      </c>
      <c r="L1525" s="1">
        <v>2022</v>
      </c>
      <c r="M1525" s="1">
        <v>3</v>
      </c>
      <c r="N1525" s="1" t="s">
        <v>9409</v>
      </c>
      <c r="O1525" s="1">
        <v>10.294200999999999</v>
      </c>
      <c r="P1525" s="1">
        <v>6.02</v>
      </c>
      <c r="Q1525" s="3">
        <v>0.28999999999999998</v>
      </c>
      <c r="R1525" s="1">
        <v>0.49840000000000001</v>
      </c>
      <c r="S1525" s="1">
        <v>48.136800000000001</v>
      </c>
      <c r="T1525" s="1">
        <v>8.1</v>
      </c>
    </row>
    <row r="1526" spans="1:20">
      <c r="A1526" s="1" t="s">
        <v>9410</v>
      </c>
      <c r="B1526" s="1" t="s">
        <v>9411</v>
      </c>
      <c r="C1526" s="1" t="s">
        <v>22</v>
      </c>
      <c r="D1526" s="1" t="s">
        <v>9412</v>
      </c>
      <c r="E1526" s="1" t="s">
        <v>9413</v>
      </c>
      <c r="F1526" s="1" t="s">
        <v>9414</v>
      </c>
      <c r="G1526" s="1" t="s">
        <v>26</v>
      </c>
      <c r="H1526" s="1" t="s">
        <v>27</v>
      </c>
      <c r="I1526" s="1">
        <v>117</v>
      </c>
      <c r="J1526" s="1" t="s">
        <v>22</v>
      </c>
      <c r="K1526" s="1" t="s">
        <v>22</v>
      </c>
      <c r="L1526" s="1">
        <v>2023</v>
      </c>
      <c r="M1526" s="1">
        <v>3</v>
      </c>
      <c r="N1526" s="1" t="s">
        <v>9415</v>
      </c>
      <c r="O1526" s="1">
        <v>2.6052629999999999</v>
      </c>
      <c r="P1526" s="1">
        <v>2.4700000000000002</v>
      </c>
      <c r="Q1526" s="3">
        <v>1.1499999999999999</v>
      </c>
      <c r="R1526" s="1">
        <v>1.2122999999999999</v>
      </c>
      <c r="S1526" s="1">
        <v>71.482399999999998</v>
      </c>
      <c r="T1526" s="1" t="s">
        <v>22</v>
      </c>
    </row>
    <row r="1527" spans="1:20">
      <c r="A1527" s="1" t="s">
        <v>9416</v>
      </c>
      <c r="B1527" s="1" t="s">
        <v>9417</v>
      </c>
      <c r="C1527" s="1" t="s">
        <v>22</v>
      </c>
      <c r="D1527" s="1" t="s">
        <v>9418</v>
      </c>
      <c r="E1527" s="1" t="s">
        <v>9419</v>
      </c>
      <c r="F1527" s="1" t="s">
        <v>9420</v>
      </c>
      <c r="G1527" s="1" t="s">
        <v>89</v>
      </c>
      <c r="H1527" s="1" t="s">
        <v>27</v>
      </c>
      <c r="I1527" s="1">
        <v>42</v>
      </c>
      <c r="J1527" s="1">
        <v>11</v>
      </c>
      <c r="K1527" s="1" t="s">
        <v>9421</v>
      </c>
      <c r="L1527" s="1">
        <v>2022</v>
      </c>
      <c r="M1527" s="1">
        <v>3</v>
      </c>
      <c r="N1527" s="1" t="s">
        <v>9422</v>
      </c>
      <c r="O1527" s="1">
        <v>8.5399750000000001</v>
      </c>
      <c r="P1527" s="1">
        <v>8.83</v>
      </c>
      <c r="Q1527" s="3">
        <v>0.35</v>
      </c>
      <c r="R1527" s="1">
        <v>0.33989999999999998</v>
      </c>
      <c r="S1527" s="1">
        <v>30.9328</v>
      </c>
      <c r="T1527" s="1">
        <v>5.7</v>
      </c>
    </row>
    <row r="1528" spans="1:20">
      <c r="A1528" s="1" t="s">
        <v>9423</v>
      </c>
      <c r="B1528" s="1" t="s">
        <v>9424</v>
      </c>
      <c r="C1528" s="1" t="s">
        <v>22</v>
      </c>
      <c r="D1528" s="1" t="s">
        <v>9425</v>
      </c>
      <c r="E1528" s="1" t="s">
        <v>9426</v>
      </c>
      <c r="F1528" s="1" t="s">
        <v>9427</v>
      </c>
      <c r="G1528" s="1" t="s">
        <v>26</v>
      </c>
      <c r="H1528" s="1" t="s">
        <v>27</v>
      </c>
      <c r="I1528" s="1">
        <v>43</v>
      </c>
      <c r="J1528" s="1" t="s">
        <v>22</v>
      </c>
      <c r="K1528" s="1" t="s">
        <v>22</v>
      </c>
      <c r="L1528" s="1">
        <v>2023</v>
      </c>
      <c r="M1528" s="1">
        <v>3</v>
      </c>
      <c r="N1528" s="1" t="s">
        <v>9428</v>
      </c>
      <c r="O1528" s="1">
        <v>3.9283410000000001</v>
      </c>
      <c r="P1528" s="1">
        <v>2.4700000000000002</v>
      </c>
      <c r="Q1528" s="3">
        <v>0.76</v>
      </c>
      <c r="R1528" s="1">
        <v>1.2122999999999999</v>
      </c>
      <c r="S1528" s="1">
        <v>71.482399999999998</v>
      </c>
      <c r="T1528" s="1">
        <v>6.4</v>
      </c>
    </row>
    <row r="1529" spans="1:20">
      <c r="A1529" s="1" t="s">
        <v>9429</v>
      </c>
      <c r="B1529" s="1" t="s">
        <v>9430</v>
      </c>
      <c r="C1529" s="1" t="s">
        <v>22</v>
      </c>
      <c r="D1529" s="1" t="s">
        <v>9431</v>
      </c>
      <c r="E1529" s="1" t="s">
        <v>9432</v>
      </c>
      <c r="F1529" s="1" t="s">
        <v>8630</v>
      </c>
      <c r="G1529" s="1" t="s">
        <v>305</v>
      </c>
      <c r="H1529" s="1" t="s">
        <v>27</v>
      </c>
      <c r="I1529" s="1">
        <v>35</v>
      </c>
      <c r="J1529" s="1" t="s">
        <v>22</v>
      </c>
      <c r="K1529" s="1" t="s">
        <v>22</v>
      </c>
      <c r="L1529" s="1">
        <v>2022</v>
      </c>
      <c r="M1529" s="1">
        <v>3</v>
      </c>
      <c r="N1529" s="1" t="s">
        <v>9433</v>
      </c>
      <c r="O1529" s="1">
        <v>7.0788529999999996</v>
      </c>
      <c r="P1529" s="1">
        <v>5.25</v>
      </c>
      <c r="Q1529" s="3">
        <v>0.42</v>
      </c>
      <c r="R1529" s="1">
        <v>0.57099999999999995</v>
      </c>
      <c r="S1529" s="1">
        <v>47.665999999999997</v>
      </c>
      <c r="T1529" s="1">
        <v>5.3</v>
      </c>
    </row>
    <row r="1530" spans="1:20">
      <c r="A1530" s="1" t="s">
        <v>9434</v>
      </c>
      <c r="B1530" s="1" t="s">
        <v>9435</v>
      </c>
      <c r="C1530" s="1" t="s">
        <v>9436</v>
      </c>
      <c r="D1530" s="1" t="s">
        <v>9437</v>
      </c>
      <c r="E1530" s="1" t="s">
        <v>9438</v>
      </c>
      <c r="F1530" s="1" t="s">
        <v>202</v>
      </c>
      <c r="G1530" s="1" t="s">
        <v>35</v>
      </c>
      <c r="H1530" s="1" t="s">
        <v>27</v>
      </c>
      <c r="I1530" s="1">
        <v>12</v>
      </c>
      <c r="J1530" s="1">
        <v>49</v>
      </c>
      <c r="K1530" s="1" t="s">
        <v>9439</v>
      </c>
      <c r="L1530" s="1">
        <v>2022</v>
      </c>
      <c r="M1530" s="1">
        <v>3</v>
      </c>
      <c r="N1530" s="1" t="s">
        <v>9440</v>
      </c>
      <c r="O1530" s="1">
        <v>5.3345039999999999</v>
      </c>
      <c r="P1530" s="1">
        <v>6.86</v>
      </c>
      <c r="Q1530" s="3">
        <v>0.56000000000000005</v>
      </c>
      <c r="R1530" s="1">
        <v>0.43709999999999999</v>
      </c>
      <c r="S1530" s="1">
        <v>36.045299999999997</v>
      </c>
      <c r="T1530" s="1">
        <v>3.9</v>
      </c>
    </row>
    <row r="1531" spans="1:20">
      <c r="A1531" s="1" t="s">
        <v>9441</v>
      </c>
      <c r="B1531" s="1" t="s">
        <v>9442</v>
      </c>
      <c r="C1531" s="1" t="s">
        <v>22</v>
      </c>
      <c r="D1531" s="1" t="s">
        <v>9443</v>
      </c>
      <c r="E1531" s="1" t="s">
        <v>9444</v>
      </c>
      <c r="F1531" s="1" t="s">
        <v>2713</v>
      </c>
      <c r="G1531" s="1" t="s">
        <v>89</v>
      </c>
      <c r="H1531" s="1" t="s">
        <v>27</v>
      </c>
      <c r="I1531" s="1">
        <v>328</v>
      </c>
      <c r="J1531" s="1" t="s">
        <v>22</v>
      </c>
      <c r="K1531" s="1" t="s">
        <v>22</v>
      </c>
      <c r="L1531" s="1">
        <v>2022</v>
      </c>
      <c r="M1531" s="1">
        <v>3</v>
      </c>
      <c r="N1531" s="1" t="s">
        <v>9445</v>
      </c>
      <c r="O1531" s="1">
        <v>10.291817</v>
      </c>
      <c r="P1531" s="1">
        <v>8.83</v>
      </c>
      <c r="Q1531" s="3">
        <v>0.28999999999999998</v>
      </c>
      <c r="R1531" s="1">
        <v>0.33989999999999998</v>
      </c>
      <c r="S1531" s="1">
        <v>30.9328</v>
      </c>
      <c r="T1531" s="1">
        <v>7.4</v>
      </c>
    </row>
    <row r="1532" spans="1:20">
      <c r="A1532" s="1" t="s">
        <v>9446</v>
      </c>
      <c r="B1532" s="1" t="s">
        <v>9447</v>
      </c>
      <c r="C1532" s="1" t="s">
        <v>22</v>
      </c>
      <c r="D1532" s="1" t="s">
        <v>9448</v>
      </c>
      <c r="E1532" s="1" t="s">
        <v>9449</v>
      </c>
      <c r="F1532" s="1" t="s">
        <v>5272</v>
      </c>
      <c r="G1532" s="1" t="s">
        <v>35</v>
      </c>
      <c r="H1532" s="1" t="s">
        <v>27</v>
      </c>
      <c r="I1532" s="1">
        <v>547</v>
      </c>
      <c r="J1532" s="1" t="s">
        <v>22</v>
      </c>
      <c r="K1532" s="1" t="s">
        <v>22</v>
      </c>
      <c r="L1532" s="1">
        <v>2023</v>
      </c>
      <c r="M1532" s="1">
        <v>3</v>
      </c>
      <c r="N1532" s="1" t="s">
        <v>9450</v>
      </c>
      <c r="O1532" s="1">
        <v>2.9264070000000002</v>
      </c>
      <c r="P1532" s="1">
        <v>2.61</v>
      </c>
      <c r="Q1532" s="3">
        <v>1.03</v>
      </c>
      <c r="R1532" s="1">
        <v>1.1477999999999999</v>
      </c>
      <c r="S1532" s="1">
        <v>69.006699999999995</v>
      </c>
      <c r="T1532" s="1">
        <v>3.9</v>
      </c>
    </row>
    <row r="1533" spans="1:20">
      <c r="A1533" s="1" t="s">
        <v>9451</v>
      </c>
      <c r="B1533" s="1" t="s">
        <v>9452</v>
      </c>
      <c r="C1533" s="1" t="s">
        <v>9453</v>
      </c>
      <c r="D1533" s="1" t="s">
        <v>9454</v>
      </c>
      <c r="E1533" s="1" t="s">
        <v>9455</v>
      </c>
      <c r="F1533" s="1" t="s">
        <v>6043</v>
      </c>
      <c r="G1533" s="1" t="s">
        <v>26</v>
      </c>
      <c r="H1533" s="1" t="s">
        <v>27</v>
      </c>
      <c r="I1533" s="1">
        <v>11</v>
      </c>
      <c r="J1533" s="1">
        <v>4</v>
      </c>
      <c r="K1533" s="1" t="s">
        <v>22</v>
      </c>
      <c r="L1533" s="1">
        <v>2020</v>
      </c>
      <c r="M1533" s="1">
        <v>3</v>
      </c>
      <c r="N1533" s="1" t="s">
        <v>9456</v>
      </c>
      <c r="O1533" s="1">
        <v>9.6338910000000002</v>
      </c>
      <c r="P1533" s="1">
        <v>15.93</v>
      </c>
      <c r="Q1533" s="3">
        <v>0.31</v>
      </c>
      <c r="R1533" s="1">
        <v>0.1883</v>
      </c>
      <c r="S1533" s="1">
        <v>18.782399999999999</v>
      </c>
      <c r="T1533" s="1">
        <v>2.891</v>
      </c>
    </row>
    <row r="1534" spans="1:20">
      <c r="A1534" s="1" t="s">
        <v>9457</v>
      </c>
      <c r="B1534" s="1" t="s">
        <v>9458</v>
      </c>
      <c r="C1534" s="1" t="s">
        <v>9459</v>
      </c>
      <c r="D1534" s="1" t="s">
        <v>9460</v>
      </c>
      <c r="E1534" s="1" t="s">
        <v>9461</v>
      </c>
      <c r="F1534" s="1" t="s">
        <v>8409</v>
      </c>
      <c r="G1534" s="1" t="s">
        <v>840</v>
      </c>
      <c r="H1534" s="1" t="s">
        <v>27</v>
      </c>
      <c r="I1534" s="1">
        <v>14</v>
      </c>
      <c r="J1534" s="1">
        <v>19</v>
      </c>
      <c r="K1534" s="1" t="s">
        <v>22</v>
      </c>
      <c r="L1534" s="1">
        <v>2022</v>
      </c>
      <c r="M1534" s="1">
        <v>3</v>
      </c>
      <c r="N1534" s="1" t="s">
        <v>9462</v>
      </c>
      <c r="O1534" s="1">
        <v>5.8707969999999996</v>
      </c>
      <c r="P1534" s="1">
        <v>5.62</v>
      </c>
      <c r="Q1534" s="3">
        <v>0.51</v>
      </c>
      <c r="R1534" s="1">
        <v>0.53380000000000005</v>
      </c>
      <c r="S1534" s="1">
        <v>39.6479</v>
      </c>
      <c r="T1534" s="1">
        <v>5.9</v>
      </c>
    </row>
    <row r="1535" spans="1:20">
      <c r="A1535" s="1" t="s">
        <v>9463</v>
      </c>
      <c r="B1535" s="1" t="s">
        <v>9464</v>
      </c>
      <c r="C1535" s="1" t="s">
        <v>22</v>
      </c>
      <c r="D1535" s="1" t="s">
        <v>9465</v>
      </c>
      <c r="E1535" s="1" t="s">
        <v>9466</v>
      </c>
      <c r="F1535" s="1" t="s">
        <v>3829</v>
      </c>
      <c r="G1535" s="1" t="s">
        <v>35</v>
      </c>
      <c r="H1535" s="1" t="s">
        <v>27</v>
      </c>
      <c r="I1535" s="1">
        <v>291</v>
      </c>
      <c r="J1535" s="1" t="s">
        <v>22</v>
      </c>
      <c r="K1535" s="1" t="s">
        <v>22</v>
      </c>
      <c r="L1535" s="1">
        <v>2020</v>
      </c>
      <c r="M1535" s="1">
        <v>3</v>
      </c>
      <c r="N1535" s="1" t="s">
        <v>9467</v>
      </c>
      <c r="O1535" s="1">
        <v>11.724422000000001</v>
      </c>
      <c r="P1535" s="1">
        <v>16.14</v>
      </c>
      <c r="Q1535" s="3">
        <v>0.26</v>
      </c>
      <c r="R1535" s="1">
        <v>0.18590000000000001</v>
      </c>
      <c r="S1535" s="1">
        <v>15.136900000000001</v>
      </c>
      <c r="T1535" s="1">
        <v>3.4980000000000002</v>
      </c>
    </row>
    <row r="1536" spans="1:20">
      <c r="A1536" s="1" t="s">
        <v>9468</v>
      </c>
      <c r="B1536" s="1" t="s">
        <v>9469</v>
      </c>
      <c r="C1536" s="1" t="s">
        <v>22</v>
      </c>
      <c r="D1536" s="1" t="s">
        <v>9470</v>
      </c>
      <c r="E1536" s="1" t="s">
        <v>9471</v>
      </c>
      <c r="F1536" s="1" t="s">
        <v>2963</v>
      </c>
      <c r="G1536" s="1" t="s">
        <v>49</v>
      </c>
      <c r="H1536" s="1" t="s">
        <v>27</v>
      </c>
      <c r="I1536" s="1">
        <v>651</v>
      </c>
      <c r="J1536" s="1" t="s">
        <v>22</v>
      </c>
      <c r="K1536" s="1" t="s">
        <v>22</v>
      </c>
      <c r="L1536" s="1">
        <v>2023</v>
      </c>
      <c r="M1536" s="1">
        <v>3</v>
      </c>
      <c r="N1536" s="1" t="s">
        <v>9472</v>
      </c>
      <c r="O1536" s="1">
        <v>3.9008620000000001</v>
      </c>
      <c r="P1536" s="1">
        <v>2.13</v>
      </c>
      <c r="Q1536" s="3">
        <v>0.77</v>
      </c>
      <c r="R1536" s="1">
        <v>1.4067000000000001</v>
      </c>
      <c r="S1536" s="1">
        <v>76.982799999999997</v>
      </c>
      <c r="T1536" s="1" t="s">
        <v>22</v>
      </c>
    </row>
    <row r="1537" spans="1:20">
      <c r="A1537" s="1" t="s">
        <v>9473</v>
      </c>
      <c r="B1537" s="1" t="s">
        <v>9474</v>
      </c>
      <c r="C1537" s="1" t="s">
        <v>22</v>
      </c>
      <c r="D1537" s="1" t="s">
        <v>9475</v>
      </c>
      <c r="E1537" s="1" t="s">
        <v>9476</v>
      </c>
      <c r="F1537" s="1" t="s">
        <v>4988</v>
      </c>
      <c r="G1537" s="1" t="s">
        <v>35</v>
      </c>
      <c r="H1537" s="1" t="s">
        <v>27</v>
      </c>
      <c r="I1537" s="1">
        <v>37</v>
      </c>
      <c r="J1537" s="1">
        <v>2</v>
      </c>
      <c r="K1537" s="1" t="s">
        <v>22</v>
      </c>
      <c r="L1537" s="1">
        <v>2022</v>
      </c>
      <c r="M1537" s="1">
        <v>3</v>
      </c>
      <c r="N1537" s="1" t="s">
        <v>9477</v>
      </c>
      <c r="O1537" s="1">
        <v>6.1336760000000004</v>
      </c>
      <c r="P1537" s="1">
        <v>6.86</v>
      </c>
      <c r="Q1537" s="3">
        <v>0.49</v>
      </c>
      <c r="R1537" s="1">
        <v>0.43709999999999999</v>
      </c>
      <c r="S1537" s="1">
        <v>36.045299999999997</v>
      </c>
      <c r="T1537" s="1">
        <v>3.9</v>
      </c>
    </row>
    <row r="1538" spans="1:20">
      <c r="A1538" s="1" t="s">
        <v>9478</v>
      </c>
      <c r="B1538" s="1" t="s">
        <v>9479</v>
      </c>
      <c r="C1538" s="1" t="s">
        <v>22</v>
      </c>
      <c r="D1538" s="1" t="s">
        <v>9480</v>
      </c>
      <c r="E1538" s="1" t="s">
        <v>9481</v>
      </c>
      <c r="F1538" s="1" t="s">
        <v>9482</v>
      </c>
      <c r="G1538" s="1" t="s">
        <v>35</v>
      </c>
      <c r="H1538" s="1" t="s">
        <v>27</v>
      </c>
      <c r="I1538" s="1">
        <v>33</v>
      </c>
      <c r="J1538" s="1">
        <v>4</v>
      </c>
      <c r="K1538" s="1" t="s">
        <v>9483</v>
      </c>
      <c r="L1538" s="1">
        <v>2021</v>
      </c>
      <c r="M1538" s="1">
        <v>3</v>
      </c>
      <c r="N1538" s="1" t="s">
        <v>9484</v>
      </c>
      <c r="O1538" s="1">
        <v>6.0357139999999996</v>
      </c>
      <c r="P1538" s="1">
        <v>11.69</v>
      </c>
      <c r="Q1538" s="3">
        <v>0.5</v>
      </c>
      <c r="R1538" s="1">
        <v>0.25650000000000001</v>
      </c>
      <c r="S1538" s="1">
        <v>21.230399999999999</v>
      </c>
      <c r="T1538" s="1">
        <v>3.4470000000000001</v>
      </c>
    </row>
    <row r="1539" spans="1:20">
      <c r="A1539" s="1" t="s">
        <v>9485</v>
      </c>
      <c r="B1539" s="1" t="s">
        <v>9486</v>
      </c>
      <c r="C1539" s="1" t="s">
        <v>22</v>
      </c>
      <c r="D1539" s="1" t="s">
        <v>9487</v>
      </c>
      <c r="E1539" s="1" t="s">
        <v>9488</v>
      </c>
      <c r="F1539" s="1" t="s">
        <v>3434</v>
      </c>
      <c r="G1539" s="1" t="s">
        <v>35</v>
      </c>
      <c r="H1539" s="1" t="s">
        <v>27</v>
      </c>
      <c r="I1539" s="1">
        <v>139</v>
      </c>
      <c r="J1539" s="1">
        <v>13</v>
      </c>
      <c r="K1539" s="1" t="s">
        <v>22</v>
      </c>
      <c r="L1539" s="1">
        <v>2021</v>
      </c>
      <c r="M1539" s="1">
        <v>3</v>
      </c>
      <c r="N1539" s="1" t="s">
        <v>9489</v>
      </c>
      <c r="O1539" s="1">
        <v>6.5512030000000001</v>
      </c>
      <c r="P1539" s="1">
        <v>11.69</v>
      </c>
      <c r="Q1539" s="3">
        <v>0.46</v>
      </c>
      <c r="R1539" s="1">
        <v>0.25650000000000001</v>
      </c>
      <c r="S1539" s="1">
        <v>21.230399999999999</v>
      </c>
      <c r="T1539" s="1">
        <v>3.0569999999999999</v>
      </c>
    </row>
    <row r="1540" spans="1:20">
      <c r="A1540" s="1" t="s">
        <v>9490</v>
      </c>
      <c r="B1540" s="1" t="s">
        <v>9491</v>
      </c>
      <c r="C1540" s="1" t="s">
        <v>22</v>
      </c>
      <c r="D1540" s="1" t="s">
        <v>9492</v>
      </c>
      <c r="E1540" s="1" t="s">
        <v>9493</v>
      </c>
      <c r="F1540" s="1" t="s">
        <v>9494</v>
      </c>
      <c r="G1540" s="1" t="s">
        <v>35</v>
      </c>
      <c r="H1540" s="1" t="s">
        <v>27</v>
      </c>
      <c r="I1540" s="1">
        <v>51</v>
      </c>
      <c r="J1540" s="1">
        <v>5</v>
      </c>
      <c r="K1540" s="1" t="s">
        <v>9495</v>
      </c>
      <c r="L1540" s="1">
        <v>2014</v>
      </c>
      <c r="M1540" s="1">
        <v>3</v>
      </c>
      <c r="N1540" s="1" t="s">
        <v>9496</v>
      </c>
      <c r="O1540" s="1">
        <v>6.6350150000000001</v>
      </c>
      <c r="P1540" s="1">
        <v>28.95</v>
      </c>
      <c r="Q1540" s="3">
        <v>0.45</v>
      </c>
      <c r="R1540" s="1">
        <v>0.1036</v>
      </c>
      <c r="S1540" s="1">
        <v>11.141500000000001</v>
      </c>
      <c r="T1540" s="1">
        <v>0.78700000000000003</v>
      </c>
    </row>
    <row r="1541" spans="1:20">
      <c r="A1541" s="1" t="s">
        <v>9497</v>
      </c>
      <c r="B1541" s="1" t="s">
        <v>9498</v>
      </c>
      <c r="C1541" s="1" t="s">
        <v>22</v>
      </c>
      <c r="D1541" s="1" t="s">
        <v>9499</v>
      </c>
      <c r="E1541" s="1" t="s">
        <v>9500</v>
      </c>
      <c r="F1541" s="1" t="s">
        <v>3586</v>
      </c>
      <c r="G1541" s="1" t="s">
        <v>35</v>
      </c>
      <c r="H1541" s="1" t="s">
        <v>27</v>
      </c>
      <c r="I1541" s="1">
        <v>15</v>
      </c>
      <c r="J1541" s="1">
        <v>4</v>
      </c>
      <c r="K1541" s="1" t="s">
        <v>22</v>
      </c>
      <c r="L1541" s="1">
        <v>2023</v>
      </c>
      <c r="M1541" s="1">
        <v>3</v>
      </c>
      <c r="N1541" s="1" t="s">
        <v>9501</v>
      </c>
      <c r="O1541" s="1">
        <v>1.9828570000000001</v>
      </c>
      <c r="P1541" s="1">
        <v>2.61</v>
      </c>
      <c r="Q1541" s="3">
        <v>1.51</v>
      </c>
      <c r="R1541" s="1">
        <v>1.1477999999999999</v>
      </c>
      <c r="S1541" s="1">
        <v>69.006699999999995</v>
      </c>
      <c r="T1541" s="1">
        <v>3.8</v>
      </c>
    </row>
    <row r="1542" spans="1:20">
      <c r="A1542" s="1" t="s">
        <v>9502</v>
      </c>
      <c r="B1542" s="1" t="s">
        <v>9503</v>
      </c>
      <c r="C1542" s="1" t="s">
        <v>22</v>
      </c>
      <c r="D1542" s="1" t="s">
        <v>9504</v>
      </c>
      <c r="E1542" s="1" t="s">
        <v>9505</v>
      </c>
      <c r="F1542" s="1" t="s">
        <v>8706</v>
      </c>
      <c r="G1542" s="1" t="s">
        <v>35</v>
      </c>
      <c r="H1542" s="1" t="s">
        <v>27</v>
      </c>
      <c r="I1542" s="1">
        <v>122</v>
      </c>
      <c r="J1542" s="1">
        <v>3</v>
      </c>
      <c r="K1542" s="1" t="s">
        <v>9506</v>
      </c>
      <c r="L1542" s="1">
        <v>2015</v>
      </c>
      <c r="M1542" s="1">
        <v>3</v>
      </c>
      <c r="N1542" s="1" t="s">
        <v>9507</v>
      </c>
      <c r="O1542" s="1">
        <v>15.565507999999999</v>
      </c>
      <c r="P1542" s="1">
        <v>28.08</v>
      </c>
      <c r="Q1542" s="3">
        <v>0.19</v>
      </c>
      <c r="R1542" s="1">
        <v>0.10680000000000001</v>
      </c>
      <c r="S1542" s="1">
        <v>10.544700000000001</v>
      </c>
      <c r="T1542" s="1">
        <v>1.7809999999999999</v>
      </c>
    </row>
    <row r="1543" spans="1:20">
      <c r="A1543" s="1" t="s">
        <v>9508</v>
      </c>
      <c r="B1543" s="1" t="s">
        <v>9509</v>
      </c>
      <c r="C1543" s="1" t="s">
        <v>22</v>
      </c>
      <c r="D1543" s="1" t="s">
        <v>9510</v>
      </c>
      <c r="E1543" s="1" t="s">
        <v>9511</v>
      </c>
      <c r="F1543" s="1" t="s">
        <v>9512</v>
      </c>
      <c r="G1543" s="1" t="s">
        <v>89</v>
      </c>
      <c r="H1543" s="1" t="s">
        <v>27</v>
      </c>
      <c r="I1543" s="1">
        <v>8</v>
      </c>
      <c r="J1543" s="1">
        <v>3</v>
      </c>
      <c r="K1543" s="1" t="s">
        <v>9513</v>
      </c>
      <c r="L1543" s="1">
        <v>2020</v>
      </c>
      <c r="M1543" s="1">
        <v>3</v>
      </c>
      <c r="N1543" s="1" t="s">
        <v>9514</v>
      </c>
      <c r="O1543" s="1">
        <v>7.06</v>
      </c>
      <c r="P1543" s="1">
        <v>21.03</v>
      </c>
      <c r="Q1543" s="3">
        <v>0.42</v>
      </c>
      <c r="R1543" s="1">
        <v>0.14269999999999999</v>
      </c>
      <c r="S1543" s="1">
        <v>13.2714</v>
      </c>
      <c r="T1543" s="1">
        <v>1.67</v>
      </c>
    </row>
    <row r="1544" spans="1:20">
      <c r="A1544" s="1" t="s">
        <v>9515</v>
      </c>
      <c r="B1544" s="1" t="s">
        <v>9516</v>
      </c>
      <c r="C1544" s="1" t="s">
        <v>22</v>
      </c>
      <c r="D1544" s="1" t="s">
        <v>9517</v>
      </c>
      <c r="E1544" s="1" t="s">
        <v>9518</v>
      </c>
      <c r="F1544" s="1" t="s">
        <v>2575</v>
      </c>
      <c r="G1544" s="1" t="s">
        <v>26</v>
      </c>
      <c r="H1544" s="1" t="s">
        <v>27</v>
      </c>
      <c r="I1544" s="1">
        <v>33</v>
      </c>
      <c r="J1544" s="1">
        <v>10</v>
      </c>
      <c r="K1544" s="1" t="s">
        <v>9519</v>
      </c>
      <c r="L1544" s="1">
        <v>2019</v>
      </c>
      <c r="M1544" s="1">
        <v>3</v>
      </c>
      <c r="N1544" s="1" t="s">
        <v>9520</v>
      </c>
      <c r="O1544" s="1">
        <v>15.998369</v>
      </c>
      <c r="P1544" s="1">
        <v>18.559999999999999</v>
      </c>
      <c r="Q1544" s="3">
        <v>0.19</v>
      </c>
      <c r="R1544" s="1">
        <v>0.16170000000000001</v>
      </c>
      <c r="S1544" s="1">
        <v>15.9681</v>
      </c>
      <c r="T1544" s="1">
        <v>3.4209999999999998</v>
      </c>
    </row>
    <row r="1545" spans="1:20">
      <c r="A1545" s="1" t="s">
        <v>9521</v>
      </c>
      <c r="B1545" s="1" t="s">
        <v>9522</v>
      </c>
      <c r="C1545" s="1" t="s">
        <v>22</v>
      </c>
      <c r="D1545" s="1" t="s">
        <v>9523</v>
      </c>
      <c r="E1545" s="1" t="s">
        <v>9524</v>
      </c>
      <c r="F1545" s="1" t="s">
        <v>4525</v>
      </c>
      <c r="G1545" s="1" t="s">
        <v>35</v>
      </c>
      <c r="H1545" s="1" t="s">
        <v>27</v>
      </c>
      <c r="I1545" s="1">
        <v>36</v>
      </c>
      <c r="J1545" s="1">
        <v>4</v>
      </c>
      <c r="K1545" s="1" t="s">
        <v>9525</v>
      </c>
      <c r="L1545" s="1">
        <v>2016</v>
      </c>
      <c r="M1545" s="1">
        <v>3</v>
      </c>
      <c r="N1545" s="1" t="s">
        <v>9526</v>
      </c>
      <c r="O1545" s="1">
        <v>3.9827590000000002</v>
      </c>
      <c r="P1545" s="1">
        <v>25.68</v>
      </c>
      <c r="Q1545" s="3">
        <v>0.75</v>
      </c>
      <c r="R1545" s="1">
        <v>0.1168</v>
      </c>
      <c r="S1545" s="1">
        <v>11.0016</v>
      </c>
      <c r="T1545" s="1">
        <v>1.01</v>
      </c>
    </row>
    <row r="1546" spans="1:20">
      <c r="A1546" s="1" t="s">
        <v>9527</v>
      </c>
      <c r="B1546" s="1" t="s">
        <v>9528</v>
      </c>
      <c r="C1546" s="1" t="s">
        <v>22</v>
      </c>
      <c r="D1546" s="1" t="s">
        <v>9529</v>
      </c>
      <c r="E1546" s="1" t="s">
        <v>9530</v>
      </c>
      <c r="F1546" s="1" t="s">
        <v>9531</v>
      </c>
      <c r="G1546" s="1" t="s">
        <v>35</v>
      </c>
      <c r="H1546" s="1" t="s">
        <v>27</v>
      </c>
      <c r="I1546" s="1">
        <v>41</v>
      </c>
      <c r="J1546" s="1">
        <v>1</v>
      </c>
      <c r="K1546" s="1" t="s">
        <v>9532</v>
      </c>
      <c r="L1546" s="1">
        <v>2023</v>
      </c>
      <c r="M1546" s="1">
        <v>3</v>
      </c>
      <c r="N1546" s="1" t="s">
        <v>9533</v>
      </c>
      <c r="O1546" s="1">
        <v>0.38135599999999997</v>
      </c>
      <c r="P1546" s="1">
        <v>2.61</v>
      </c>
      <c r="Q1546" s="3">
        <v>7.87</v>
      </c>
      <c r="R1546" s="1">
        <v>1.1477999999999999</v>
      </c>
      <c r="S1546" s="1">
        <v>69.006699999999995</v>
      </c>
      <c r="T1546" s="1">
        <v>1.5</v>
      </c>
    </row>
    <row r="1547" spans="1:20">
      <c r="A1547" s="1" t="s">
        <v>9534</v>
      </c>
      <c r="B1547" s="1" t="s">
        <v>9535</v>
      </c>
      <c r="C1547" s="1" t="s">
        <v>22</v>
      </c>
      <c r="D1547" s="1" t="s">
        <v>9536</v>
      </c>
      <c r="E1547" s="1" t="s">
        <v>9537</v>
      </c>
      <c r="F1547" s="1" t="s">
        <v>9538</v>
      </c>
      <c r="G1547" s="1" t="s">
        <v>26</v>
      </c>
      <c r="H1547" s="1" t="s">
        <v>27</v>
      </c>
      <c r="I1547" s="1">
        <v>51</v>
      </c>
      <c r="J1547" s="1">
        <v>8</v>
      </c>
      <c r="K1547" s="1" t="s">
        <v>9539</v>
      </c>
      <c r="L1547" s="1">
        <v>2022</v>
      </c>
      <c r="M1547" s="1">
        <v>3</v>
      </c>
      <c r="N1547" s="1" t="s">
        <v>9540</v>
      </c>
      <c r="O1547" s="1">
        <v>7.2380950000000004</v>
      </c>
      <c r="P1547" s="1">
        <v>6.87</v>
      </c>
      <c r="Q1547" s="3">
        <v>0.41</v>
      </c>
      <c r="R1547" s="1">
        <v>0.43690000000000001</v>
      </c>
      <c r="S1547" s="1">
        <v>39.651600000000002</v>
      </c>
      <c r="T1547" s="1">
        <v>4.5</v>
      </c>
    </row>
    <row r="1548" spans="1:20">
      <c r="A1548" s="1" t="s">
        <v>9541</v>
      </c>
      <c r="B1548" s="1" t="str">
        <f>"10.1177/096739111502300804"</f>
        <v>10.1177/096739111502300804</v>
      </c>
      <c r="C1548" s="1" t="s">
        <v>22</v>
      </c>
      <c r="D1548" s="1" t="s">
        <v>9542</v>
      </c>
      <c r="E1548" s="1" t="s">
        <v>5851</v>
      </c>
      <c r="F1548" s="1" t="s">
        <v>6697</v>
      </c>
      <c r="G1548" s="1" t="s">
        <v>89</v>
      </c>
      <c r="H1548" s="1" t="s">
        <v>27</v>
      </c>
      <c r="I1548" s="1">
        <v>23</v>
      </c>
      <c r="J1548" s="1">
        <v>8</v>
      </c>
      <c r="K1548" s="1" t="s">
        <v>9543</v>
      </c>
      <c r="L1548" s="1">
        <v>2015</v>
      </c>
      <c r="M1548" s="1">
        <v>3</v>
      </c>
      <c r="N1548" s="1" t="s">
        <v>9544</v>
      </c>
      <c r="O1548" s="1">
        <v>4.9873419999999999</v>
      </c>
      <c r="P1548" s="1">
        <v>35.590000000000003</v>
      </c>
      <c r="Q1548" s="3">
        <v>0.6</v>
      </c>
      <c r="R1548" s="1">
        <v>8.43E-2</v>
      </c>
      <c r="S1548" s="1">
        <v>11.7502</v>
      </c>
      <c r="T1548" s="1">
        <v>0.25600000000000001</v>
      </c>
    </row>
    <row r="1549" spans="1:20">
      <c r="A1549" s="1" t="s">
        <v>9545</v>
      </c>
      <c r="B1549" s="1" t="s">
        <v>9546</v>
      </c>
      <c r="C1549" s="1" t="s">
        <v>22</v>
      </c>
      <c r="D1549" s="1" t="s">
        <v>9547</v>
      </c>
      <c r="E1549" s="1" t="s">
        <v>9548</v>
      </c>
      <c r="F1549" s="1" t="s">
        <v>9549</v>
      </c>
      <c r="G1549" s="1" t="s">
        <v>35</v>
      </c>
      <c r="H1549" s="1" t="s">
        <v>27</v>
      </c>
      <c r="I1549" s="1">
        <v>72</v>
      </c>
      <c r="J1549" s="1" t="s">
        <v>22</v>
      </c>
      <c r="K1549" s="1" t="s">
        <v>22</v>
      </c>
      <c r="L1549" s="1">
        <v>2021</v>
      </c>
      <c r="M1549" s="1">
        <v>3</v>
      </c>
      <c r="N1549" s="1" t="s">
        <v>9550</v>
      </c>
      <c r="O1549" s="1">
        <v>8.1661020000000004</v>
      </c>
      <c r="P1549" s="1">
        <v>11.69</v>
      </c>
      <c r="Q1549" s="3">
        <v>0.37</v>
      </c>
      <c r="R1549" s="1">
        <v>0.25650000000000001</v>
      </c>
      <c r="S1549" s="1">
        <v>21.230399999999999</v>
      </c>
      <c r="T1549" s="1">
        <v>3.9159999999999999</v>
      </c>
    </row>
    <row r="1550" spans="1:20">
      <c r="A1550" s="1" t="s">
        <v>9551</v>
      </c>
      <c r="B1550" s="1" t="s">
        <v>9552</v>
      </c>
      <c r="C1550" s="1" t="s">
        <v>9553</v>
      </c>
      <c r="D1550" s="1" t="s">
        <v>9554</v>
      </c>
      <c r="E1550" s="1" t="s">
        <v>9555</v>
      </c>
      <c r="F1550" s="1" t="s">
        <v>263</v>
      </c>
      <c r="G1550" s="1" t="s">
        <v>26</v>
      </c>
      <c r="H1550" s="1" t="s">
        <v>27</v>
      </c>
      <c r="I1550" s="1">
        <v>460</v>
      </c>
      <c r="J1550" s="1" t="s">
        <v>22</v>
      </c>
      <c r="K1550" s="1" t="s">
        <v>22</v>
      </c>
      <c r="L1550" s="1">
        <v>2023</v>
      </c>
      <c r="M1550" s="1">
        <v>3</v>
      </c>
      <c r="N1550" s="1" t="s">
        <v>9556</v>
      </c>
      <c r="O1550" s="1">
        <v>4.9272729999999996</v>
      </c>
      <c r="P1550" s="1">
        <v>2.4700000000000002</v>
      </c>
      <c r="Q1550" s="3">
        <v>0.61</v>
      </c>
      <c r="R1550" s="1">
        <v>1.2122999999999999</v>
      </c>
      <c r="S1550" s="1">
        <v>71.482399999999998</v>
      </c>
      <c r="T1550" s="1">
        <v>12.2</v>
      </c>
    </row>
    <row r="1551" spans="1:20">
      <c r="A1551" s="1" t="s">
        <v>9557</v>
      </c>
      <c r="B1551" s="1" t="s">
        <v>9558</v>
      </c>
      <c r="C1551" s="1" t="s">
        <v>22</v>
      </c>
      <c r="D1551" s="1" t="s">
        <v>9559</v>
      </c>
      <c r="E1551" s="1" t="s">
        <v>9560</v>
      </c>
      <c r="F1551" s="1" t="s">
        <v>9561</v>
      </c>
      <c r="G1551" s="1" t="s">
        <v>305</v>
      </c>
      <c r="H1551" s="1" t="s">
        <v>27</v>
      </c>
      <c r="I1551" s="1">
        <v>26</v>
      </c>
      <c r="J1551" s="1">
        <v>10</v>
      </c>
      <c r="K1551" s="1" t="s">
        <v>22</v>
      </c>
      <c r="L1551" s="1">
        <v>2017</v>
      </c>
      <c r="M1551" s="1">
        <v>3</v>
      </c>
      <c r="N1551" s="1" t="s">
        <v>9562</v>
      </c>
      <c r="O1551" s="1">
        <v>5.8838910000000002</v>
      </c>
      <c r="P1551" s="1">
        <v>18.84</v>
      </c>
      <c r="Q1551" s="3">
        <v>0.51</v>
      </c>
      <c r="R1551" s="1">
        <v>0.15920000000000001</v>
      </c>
      <c r="S1551" s="1">
        <v>18.407599999999999</v>
      </c>
      <c r="T1551" s="1">
        <v>1.321</v>
      </c>
    </row>
    <row r="1552" spans="1:20">
      <c r="A1552" s="1" t="s">
        <v>9563</v>
      </c>
      <c r="B1552" s="1" t="s">
        <v>9564</v>
      </c>
      <c r="C1552" s="1" t="s">
        <v>22</v>
      </c>
      <c r="D1552" s="1" t="s">
        <v>9565</v>
      </c>
      <c r="E1552" s="1" t="s">
        <v>9566</v>
      </c>
      <c r="F1552" s="1" t="s">
        <v>9567</v>
      </c>
      <c r="G1552" s="1" t="s">
        <v>1401</v>
      </c>
      <c r="H1552" s="1" t="s">
        <v>27</v>
      </c>
      <c r="I1552" s="1">
        <v>61</v>
      </c>
      <c r="J1552" s="1">
        <v>2</v>
      </c>
      <c r="K1552" s="1" t="s">
        <v>9568</v>
      </c>
      <c r="L1552" s="1">
        <v>2020</v>
      </c>
      <c r="M1552" s="1">
        <v>3</v>
      </c>
      <c r="N1552" s="1" t="s">
        <v>9569</v>
      </c>
      <c r="O1552" s="1">
        <v>4.7368420000000002</v>
      </c>
      <c r="P1552" s="1">
        <v>14.38</v>
      </c>
      <c r="Q1552" s="3">
        <v>0.63</v>
      </c>
      <c r="R1552" s="1">
        <v>0.20860000000000001</v>
      </c>
      <c r="S1552" s="1">
        <v>15.8203</v>
      </c>
      <c r="T1552" s="1">
        <v>1.044</v>
      </c>
    </row>
    <row r="1553" spans="1:20">
      <c r="A1553" s="1" t="s">
        <v>9570</v>
      </c>
      <c r="B1553" s="1" t="s">
        <v>9571</v>
      </c>
      <c r="C1553" s="1" t="s">
        <v>22</v>
      </c>
      <c r="D1553" s="1" t="s">
        <v>9572</v>
      </c>
      <c r="E1553" s="1" t="s">
        <v>9573</v>
      </c>
      <c r="F1553" s="1" t="s">
        <v>9574</v>
      </c>
      <c r="G1553" s="1" t="s">
        <v>35</v>
      </c>
      <c r="H1553" s="1" t="s">
        <v>27</v>
      </c>
      <c r="I1553" s="1">
        <v>44</v>
      </c>
      <c r="J1553" s="1">
        <v>10</v>
      </c>
      <c r="K1553" s="1" t="s">
        <v>9575</v>
      </c>
      <c r="L1553" s="1">
        <v>2014</v>
      </c>
      <c r="M1553" s="1">
        <v>3</v>
      </c>
      <c r="N1553" s="1" t="s">
        <v>9576</v>
      </c>
      <c r="O1553" s="1">
        <v>4.492248</v>
      </c>
      <c r="P1553" s="1">
        <v>28.95</v>
      </c>
      <c r="Q1553" s="3">
        <v>0.67</v>
      </c>
      <c r="R1553" s="1">
        <v>0.1036</v>
      </c>
      <c r="S1553" s="1">
        <v>11.141500000000001</v>
      </c>
      <c r="T1553" s="1">
        <v>0.53300000000000003</v>
      </c>
    </row>
    <row r="1554" spans="1:20">
      <c r="A1554" s="1" t="s">
        <v>9577</v>
      </c>
      <c r="B1554" s="1" t="s">
        <v>9578</v>
      </c>
      <c r="C1554" s="1" t="s">
        <v>22</v>
      </c>
      <c r="D1554" s="1" t="s">
        <v>9579</v>
      </c>
      <c r="E1554" s="1" t="s">
        <v>9580</v>
      </c>
      <c r="F1554" s="1" t="s">
        <v>4064</v>
      </c>
      <c r="G1554" s="1" t="s">
        <v>35</v>
      </c>
      <c r="H1554" s="1" t="s">
        <v>27</v>
      </c>
      <c r="I1554" s="1">
        <v>3</v>
      </c>
      <c r="J1554" s="1">
        <v>39</v>
      </c>
      <c r="K1554" s="1" t="s">
        <v>9581</v>
      </c>
      <c r="L1554" s="1">
        <v>2018</v>
      </c>
      <c r="M1554" s="1">
        <v>3</v>
      </c>
      <c r="N1554" s="1" t="s">
        <v>9582</v>
      </c>
      <c r="O1554" s="1">
        <v>10.120837999999999</v>
      </c>
      <c r="P1554" s="1">
        <v>22.52</v>
      </c>
      <c r="Q1554" s="3">
        <v>0.3</v>
      </c>
      <c r="R1554" s="1">
        <v>0.13320000000000001</v>
      </c>
      <c r="S1554" s="1">
        <v>11.4754</v>
      </c>
      <c r="T1554" s="1">
        <v>1.716</v>
      </c>
    </row>
    <row r="1555" spans="1:20">
      <c r="A1555" s="1" t="s">
        <v>9583</v>
      </c>
      <c r="B1555" s="1" t="s">
        <v>9584</v>
      </c>
      <c r="C1555" s="1" t="s">
        <v>9585</v>
      </c>
      <c r="D1555" s="1" t="s">
        <v>9586</v>
      </c>
      <c r="E1555" s="1" t="s">
        <v>9587</v>
      </c>
      <c r="F1555" s="1" t="s">
        <v>1111</v>
      </c>
      <c r="G1555" s="1" t="s">
        <v>105</v>
      </c>
      <c r="H1555" s="1" t="s">
        <v>27</v>
      </c>
      <c r="I1555" s="1">
        <v>339</v>
      </c>
      <c r="J1555" s="1" t="s">
        <v>22</v>
      </c>
      <c r="K1555" s="1" t="s">
        <v>22</v>
      </c>
      <c r="L1555" s="1">
        <v>2023</v>
      </c>
      <c r="M1555" s="1">
        <v>3</v>
      </c>
      <c r="N1555" s="1" t="s">
        <v>9588</v>
      </c>
      <c r="O1555" s="1">
        <v>3.3678279999999998</v>
      </c>
      <c r="P1555" s="1">
        <v>2.33</v>
      </c>
      <c r="Q1555" s="3">
        <v>0.89</v>
      </c>
      <c r="R1555" s="1">
        <v>1.2866</v>
      </c>
      <c r="S1555" s="1">
        <v>71.580399999999997</v>
      </c>
      <c r="T1555" s="1">
        <v>7.6</v>
      </c>
    </row>
    <row r="1556" spans="1:20">
      <c r="A1556" s="1" t="s">
        <v>9589</v>
      </c>
      <c r="B1556" s="1" t="s">
        <v>9590</v>
      </c>
      <c r="C1556" s="1" t="s">
        <v>22</v>
      </c>
      <c r="D1556" s="1" t="s">
        <v>9591</v>
      </c>
      <c r="E1556" s="1" t="s">
        <v>9592</v>
      </c>
      <c r="F1556" s="1" t="s">
        <v>4064</v>
      </c>
      <c r="G1556" s="1" t="s">
        <v>35</v>
      </c>
      <c r="H1556" s="1" t="s">
        <v>27</v>
      </c>
      <c r="I1556" s="1">
        <v>4</v>
      </c>
      <c r="J1556" s="1">
        <v>28</v>
      </c>
      <c r="K1556" s="1" t="s">
        <v>9593</v>
      </c>
      <c r="L1556" s="1">
        <v>2019</v>
      </c>
      <c r="M1556" s="1">
        <v>3</v>
      </c>
      <c r="N1556" s="1" t="s">
        <v>9594</v>
      </c>
      <c r="O1556" s="1">
        <v>8.7648849999999996</v>
      </c>
      <c r="P1556" s="1">
        <v>19.63</v>
      </c>
      <c r="Q1556" s="3">
        <v>0.34</v>
      </c>
      <c r="R1556" s="1">
        <v>0.15290000000000001</v>
      </c>
      <c r="S1556" s="1">
        <v>12.500400000000001</v>
      </c>
      <c r="T1556" s="1">
        <v>1.8109999999999999</v>
      </c>
    </row>
    <row r="1557" spans="1:20">
      <c r="A1557" s="1" t="s">
        <v>9595</v>
      </c>
      <c r="B1557" s="1" t="s">
        <v>9596</v>
      </c>
      <c r="C1557" s="1" t="s">
        <v>9597</v>
      </c>
      <c r="D1557" s="1" t="s">
        <v>9598</v>
      </c>
      <c r="E1557" s="1" t="s">
        <v>9599</v>
      </c>
      <c r="F1557" s="1" t="s">
        <v>3631</v>
      </c>
      <c r="G1557" s="1" t="s">
        <v>35</v>
      </c>
      <c r="H1557" s="1" t="s">
        <v>27</v>
      </c>
      <c r="I1557" s="1">
        <v>23</v>
      </c>
      <c r="J1557" s="1">
        <v>21</v>
      </c>
      <c r="K1557" s="1" t="s">
        <v>22</v>
      </c>
      <c r="L1557" s="1">
        <v>2022</v>
      </c>
      <c r="M1557" s="1">
        <v>3</v>
      </c>
      <c r="N1557" s="1" t="s">
        <v>9600</v>
      </c>
      <c r="O1557" s="1">
        <v>5.0788089999999997</v>
      </c>
      <c r="P1557" s="1">
        <v>6.86</v>
      </c>
      <c r="Q1557" s="3">
        <v>0.59</v>
      </c>
      <c r="R1557" s="1">
        <v>0.43709999999999999</v>
      </c>
      <c r="S1557" s="1">
        <v>36.045299999999997</v>
      </c>
      <c r="T1557" s="1">
        <v>5.6</v>
      </c>
    </row>
    <row r="1558" spans="1:20">
      <c r="A1558" s="1" t="s">
        <v>9601</v>
      </c>
      <c r="B1558" s="1" t="str">
        <f>"10.1155/2015/858593"</f>
        <v>10.1155/2015/858593</v>
      </c>
      <c r="C1558" s="1" t="s">
        <v>22</v>
      </c>
      <c r="D1558" s="1" t="s">
        <v>9602</v>
      </c>
      <c r="E1558" s="1" t="s">
        <v>9603</v>
      </c>
      <c r="F1558" s="1" t="s">
        <v>6148</v>
      </c>
      <c r="G1558" s="1" t="s">
        <v>49</v>
      </c>
      <c r="H1558" s="1" t="s">
        <v>27</v>
      </c>
      <c r="I1558" s="1" t="s">
        <v>22</v>
      </c>
      <c r="J1558" s="1" t="s">
        <v>22</v>
      </c>
      <c r="K1558" s="1" t="s">
        <v>22</v>
      </c>
      <c r="L1558" s="1">
        <v>2015</v>
      </c>
      <c r="M1558" s="1">
        <v>3</v>
      </c>
      <c r="N1558" s="1" t="s">
        <v>9604</v>
      </c>
      <c r="O1558" s="1">
        <v>6.1735540000000002</v>
      </c>
      <c r="P1558" s="1">
        <v>24.54</v>
      </c>
      <c r="Q1558" s="3">
        <v>0.49</v>
      </c>
      <c r="R1558" s="1">
        <v>0.12230000000000001</v>
      </c>
      <c r="S1558" s="1">
        <v>19.938300000000002</v>
      </c>
      <c r="T1558" s="1">
        <v>0.90600000000000003</v>
      </c>
    </row>
    <row r="1559" spans="1:20">
      <c r="A1559" s="1" t="s">
        <v>9605</v>
      </c>
      <c r="B1559" s="1" t="s">
        <v>9606</v>
      </c>
      <c r="C1559" s="1" t="s">
        <v>22</v>
      </c>
      <c r="D1559" s="1" t="s">
        <v>9607</v>
      </c>
      <c r="E1559" s="1" t="s">
        <v>9608</v>
      </c>
      <c r="F1559" s="1" t="s">
        <v>9482</v>
      </c>
      <c r="G1559" s="1" t="s">
        <v>35</v>
      </c>
      <c r="H1559" s="1" t="s">
        <v>27</v>
      </c>
      <c r="I1559" s="1">
        <v>33</v>
      </c>
      <c r="J1559" s="1">
        <v>4</v>
      </c>
      <c r="K1559" s="1" t="s">
        <v>9609</v>
      </c>
      <c r="L1559" s="1">
        <v>2021</v>
      </c>
      <c r="M1559" s="1">
        <v>3</v>
      </c>
      <c r="N1559" s="1" t="s">
        <v>9610</v>
      </c>
      <c r="O1559" s="1">
        <v>6.0357139999999996</v>
      </c>
      <c r="P1559" s="1">
        <v>11.69</v>
      </c>
      <c r="Q1559" s="3">
        <v>0.5</v>
      </c>
      <c r="R1559" s="1">
        <v>0.25650000000000001</v>
      </c>
      <c r="S1559" s="1">
        <v>21.230399999999999</v>
      </c>
      <c r="T1559" s="1">
        <v>3.4470000000000001</v>
      </c>
    </row>
    <row r="1560" spans="1:20">
      <c r="A1560" s="1" t="s">
        <v>9611</v>
      </c>
      <c r="B1560" s="1" t="str">
        <f>"10.1145/3565799"</f>
        <v>10.1145/3565799</v>
      </c>
      <c r="C1560" s="1" t="s">
        <v>22</v>
      </c>
      <c r="D1560" s="1" t="s">
        <v>9612</v>
      </c>
      <c r="E1560" s="1" t="s">
        <v>9613</v>
      </c>
      <c r="F1560" s="1" t="s">
        <v>9614</v>
      </c>
      <c r="G1560" s="1" t="s">
        <v>49</v>
      </c>
      <c r="H1560" s="1" t="s">
        <v>27</v>
      </c>
      <c r="I1560" s="1">
        <v>32</v>
      </c>
      <c r="J1560" s="1">
        <v>5</v>
      </c>
      <c r="K1560" s="1" t="s">
        <v>22</v>
      </c>
      <c r="L1560" s="1">
        <v>2023</v>
      </c>
      <c r="M1560" s="1">
        <v>3</v>
      </c>
      <c r="N1560" s="1" t="s">
        <v>9615</v>
      </c>
      <c r="O1560" s="1">
        <v>1.993506</v>
      </c>
      <c r="P1560" s="1">
        <v>2.13</v>
      </c>
      <c r="Q1560" s="3">
        <v>1.5</v>
      </c>
      <c r="R1560" s="1">
        <v>1.4067000000000001</v>
      </c>
      <c r="S1560" s="1">
        <v>76.982799999999997</v>
      </c>
      <c r="T1560" s="1">
        <v>6.6</v>
      </c>
    </row>
    <row r="1561" spans="1:20">
      <c r="A1561" s="1" t="s">
        <v>9616</v>
      </c>
      <c r="B1561" s="1" t="s">
        <v>9617</v>
      </c>
      <c r="C1561" s="1" t="s">
        <v>22</v>
      </c>
      <c r="D1561" s="1" t="s">
        <v>9618</v>
      </c>
      <c r="E1561" s="1" t="s">
        <v>9619</v>
      </c>
      <c r="F1561" s="1" t="s">
        <v>4525</v>
      </c>
      <c r="G1561" s="1" t="s">
        <v>35</v>
      </c>
      <c r="H1561" s="1" t="s">
        <v>27</v>
      </c>
      <c r="I1561" s="1">
        <v>38</v>
      </c>
      <c r="J1561" s="1">
        <v>7</v>
      </c>
      <c r="K1561" s="1" t="s">
        <v>9620</v>
      </c>
      <c r="L1561" s="1">
        <v>2018</v>
      </c>
      <c r="M1561" s="1">
        <v>3</v>
      </c>
      <c r="N1561" s="1" t="s">
        <v>9621</v>
      </c>
      <c r="O1561" s="1">
        <v>4.509881</v>
      </c>
      <c r="P1561" s="1">
        <v>22.52</v>
      </c>
      <c r="Q1561" s="3">
        <v>0.67</v>
      </c>
      <c r="R1561" s="1">
        <v>0.13320000000000001</v>
      </c>
      <c r="S1561" s="1">
        <v>11.4754</v>
      </c>
      <c r="T1561" s="1">
        <v>1.3180000000000001</v>
      </c>
    </row>
    <row r="1562" spans="1:20">
      <c r="A1562" s="1" t="s">
        <v>9622</v>
      </c>
      <c r="B1562" s="1" t="s">
        <v>9623</v>
      </c>
      <c r="C1562" s="1" t="s">
        <v>22</v>
      </c>
      <c r="D1562" s="1" t="s">
        <v>9624</v>
      </c>
      <c r="E1562" s="1" t="s">
        <v>9625</v>
      </c>
      <c r="F1562" s="1" t="s">
        <v>4095</v>
      </c>
      <c r="G1562" s="1" t="s">
        <v>26</v>
      </c>
      <c r="H1562" s="1" t="s">
        <v>27</v>
      </c>
      <c r="I1562" s="1">
        <v>12</v>
      </c>
      <c r="J1562" s="1">
        <v>9</v>
      </c>
      <c r="K1562" s="1" t="s">
        <v>22</v>
      </c>
      <c r="L1562" s="1">
        <v>2022</v>
      </c>
      <c r="M1562" s="1">
        <v>3</v>
      </c>
      <c r="N1562" s="1" t="s">
        <v>9626</v>
      </c>
      <c r="O1562" s="1">
        <v>3.3800829999999999</v>
      </c>
      <c r="P1562" s="1">
        <v>6.87</v>
      </c>
      <c r="Q1562" s="3">
        <v>0.89</v>
      </c>
      <c r="R1562" s="1">
        <v>0.43690000000000001</v>
      </c>
      <c r="S1562" s="1">
        <v>39.651600000000002</v>
      </c>
      <c r="T1562" s="1">
        <v>2.7</v>
      </c>
    </row>
    <row r="1563" spans="1:20">
      <c r="A1563" s="1" t="s">
        <v>9627</v>
      </c>
      <c r="B1563" s="1" t="s">
        <v>9628</v>
      </c>
      <c r="C1563" s="1" t="s">
        <v>22</v>
      </c>
      <c r="D1563" s="1" t="s">
        <v>9629</v>
      </c>
      <c r="E1563" s="1" t="s">
        <v>9630</v>
      </c>
      <c r="F1563" s="1" t="s">
        <v>9631</v>
      </c>
      <c r="G1563" s="1" t="s">
        <v>305</v>
      </c>
      <c r="H1563" s="1" t="s">
        <v>27</v>
      </c>
      <c r="I1563" s="1">
        <v>461</v>
      </c>
      <c r="J1563" s="1" t="s">
        <v>22</v>
      </c>
      <c r="K1563" s="1" t="s">
        <v>9632</v>
      </c>
      <c r="L1563" s="1">
        <v>2019</v>
      </c>
      <c r="M1563" s="1">
        <v>3</v>
      </c>
      <c r="N1563" s="1" t="s">
        <v>9633</v>
      </c>
      <c r="O1563" s="1">
        <v>5.5065790000000003</v>
      </c>
      <c r="P1563" s="1">
        <v>15.07</v>
      </c>
      <c r="Q1563" s="3">
        <v>0.54</v>
      </c>
      <c r="R1563" s="1">
        <v>0.1991</v>
      </c>
      <c r="S1563" s="1">
        <v>21.3338</v>
      </c>
      <c r="T1563" s="1">
        <v>1.27</v>
      </c>
    </row>
    <row r="1564" spans="1:20">
      <c r="A1564" s="1" t="s">
        <v>9634</v>
      </c>
      <c r="B1564" s="1" t="s">
        <v>9635</v>
      </c>
      <c r="C1564" s="1" t="s">
        <v>22</v>
      </c>
      <c r="D1564" s="1" t="s">
        <v>9636</v>
      </c>
      <c r="E1564" s="1" t="s">
        <v>9637</v>
      </c>
      <c r="F1564" s="1" t="s">
        <v>4071</v>
      </c>
      <c r="G1564" s="1" t="s">
        <v>35</v>
      </c>
      <c r="H1564" s="1" t="s">
        <v>27</v>
      </c>
      <c r="I1564" s="1">
        <v>194</v>
      </c>
      <c r="J1564" s="1" t="s">
        <v>22</v>
      </c>
      <c r="K1564" s="1" t="s">
        <v>22</v>
      </c>
      <c r="L1564" s="1">
        <v>2023</v>
      </c>
      <c r="M1564" s="1">
        <v>3</v>
      </c>
      <c r="N1564" s="1" t="s">
        <v>9638</v>
      </c>
      <c r="O1564" s="1">
        <v>2.668453</v>
      </c>
      <c r="P1564" s="1">
        <v>2.61</v>
      </c>
      <c r="Q1564" s="3">
        <v>1.1200000000000001</v>
      </c>
      <c r="R1564" s="1">
        <v>1.1477999999999999</v>
      </c>
      <c r="S1564" s="1">
        <v>69.006699999999995</v>
      </c>
      <c r="T1564" s="1">
        <v>4.9000000000000004</v>
      </c>
    </row>
    <row r="1565" spans="1:20">
      <c r="A1565" s="1" t="s">
        <v>9639</v>
      </c>
      <c r="B1565" s="1" t="s">
        <v>9640</v>
      </c>
      <c r="C1565" s="1" t="s">
        <v>22</v>
      </c>
      <c r="D1565" s="1" t="s">
        <v>9641</v>
      </c>
      <c r="E1565" s="1" t="s">
        <v>4094</v>
      </c>
      <c r="F1565" s="1" t="s">
        <v>7078</v>
      </c>
      <c r="G1565" s="1" t="s">
        <v>49</v>
      </c>
      <c r="H1565" s="1" t="s">
        <v>27</v>
      </c>
      <c r="I1565" s="1">
        <v>102</v>
      </c>
      <c r="J1565" s="1">
        <v>2</v>
      </c>
      <c r="K1565" s="1" t="s">
        <v>9642</v>
      </c>
      <c r="L1565" s="1">
        <v>2018</v>
      </c>
      <c r="M1565" s="1">
        <v>3</v>
      </c>
      <c r="N1565" s="1" t="s">
        <v>9643</v>
      </c>
      <c r="O1565" s="1">
        <v>6.893478</v>
      </c>
      <c r="P1565" s="1">
        <v>20.72</v>
      </c>
      <c r="Q1565" s="3">
        <v>0.44</v>
      </c>
      <c r="R1565" s="1">
        <v>0.14480000000000001</v>
      </c>
      <c r="S1565" s="1">
        <v>20.1281</v>
      </c>
      <c r="T1565" s="1">
        <v>0.92900000000000005</v>
      </c>
    </row>
    <row r="1566" spans="1:20">
      <c r="A1566" s="1" t="s">
        <v>9644</v>
      </c>
      <c r="B1566" s="1" t="s">
        <v>9645</v>
      </c>
      <c r="C1566" s="1" t="s">
        <v>9646</v>
      </c>
      <c r="D1566" s="1" t="s">
        <v>9647</v>
      </c>
      <c r="E1566" s="1" t="s">
        <v>9648</v>
      </c>
      <c r="F1566" s="1" t="s">
        <v>9649</v>
      </c>
      <c r="G1566" s="1" t="s">
        <v>35</v>
      </c>
      <c r="H1566" s="1" t="s">
        <v>27</v>
      </c>
      <c r="I1566" s="1">
        <v>12</v>
      </c>
      <c r="J1566" s="1">
        <v>5</v>
      </c>
      <c r="K1566" s="1" t="s">
        <v>22</v>
      </c>
      <c r="L1566" s="1">
        <v>2022</v>
      </c>
      <c r="M1566" s="1">
        <v>3</v>
      </c>
      <c r="N1566" s="1" t="s">
        <v>9650</v>
      </c>
      <c r="O1566" s="1">
        <v>6.0474579999999998</v>
      </c>
      <c r="P1566" s="1">
        <v>6.86</v>
      </c>
      <c r="Q1566" s="3">
        <v>0.5</v>
      </c>
      <c r="R1566" s="1">
        <v>0.43709999999999999</v>
      </c>
      <c r="S1566" s="1">
        <v>36.045299999999997</v>
      </c>
      <c r="T1566" s="1">
        <v>5.4</v>
      </c>
    </row>
    <row r="1567" spans="1:20">
      <c r="A1567" s="1" t="s">
        <v>9651</v>
      </c>
      <c r="B1567" s="1" t="s">
        <v>9652</v>
      </c>
      <c r="C1567" s="1" t="s">
        <v>22</v>
      </c>
      <c r="D1567" s="1" t="s">
        <v>9653</v>
      </c>
      <c r="E1567" s="1" t="s">
        <v>9654</v>
      </c>
      <c r="F1567" s="1" t="s">
        <v>25</v>
      </c>
      <c r="G1567" s="1" t="s">
        <v>26</v>
      </c>
      <c r="H1567" s="1" t="s">
        <v>27</v>
      </c>
      <c r="I1567" s="1">
        <v>8</v>
      </c>
      <c r="J1567" s="1" t="s">
        <v>22</v>
      </c>
      <c r="K1567" s="1" t="s">
        <v>9655</v>
      </c>
      <c r="L1567" s="1">
        <v>2020</v>
      </c>
      <c r="M1567" s="1">
        <v>3</v>
      </c>
      <c r="N1567" s="1" t="s">
        <v>9656</v>
      </c>
      <c r="O1567" s="1">
        <v>12.364046999999999</v>
      </c>
      <c r="P1567" s="1">
        <v>15.93</v>
      </c>
      <c r="Q1567" s="3">
        <v>0.24</v>
      </c>
      <c r="R1567" s="1">
        <v>0.1883</v>
      </c>
      <c r="S1567" s="1">
        <v>18.782399999999999</v>
      </c>
      <c r="T1567" s="1">
        <v>3.367</v>
      </c>
    </row>
    <row r="1568" spans="1:20">
      <c r="A1568" s="1" t="s">
        <v>9657</v>
      </c>
      <c r="B1568" s="1" t="s">
        <v>9658</v>
      </c>
      <c r="C1568" s="1" t="s">
        <v>22</v>
      </c>
      <c r="D1568" s="1" t="s">
        <v>9659</v>
      </c>
      <c r="E1568" s="1" t="s">
        <v>9660</v>
      </c>
      <c r="F1568" s="1" t="s">
        <v>3410</v>
      </c>
      <c r="G1568" s="1" t="s">
        <v>35</v>
      </c>
      <c r="H1568" s="1" t="s">
        <v>27</v>
      </c>
      <c r="I1568" s="1">
        <v>272</v>
      </c>
      <c r="J1568" s="1" t="s">
        <v>22</v>
      </c>
      <c r="K1568" s="1" t="s">
        <v>22</v>
      </c>
      <c r="L1568" s="1">
        <v>2023</v>
      </c>
      <c r="M1568" s="1">
        <v>3</v>
      </c>
      <c r="N1568" s="1" t="s">
        <v>9661</v>
      </c>
      <c r="O1568" s="1">
        <v>2.1732719999999999</v>
      </c>
      <c r="P1568" s="1">
        <v>2.61</v>
      </c>
      <c r="Q1568" s="3">
        <v>1.38</v>
      </c>
      <c r="R1568" s="1">
        <v>1.1477999999999999</v>
      </c>
      <c r="S1568" s="1">
        <v>69.006699999999995</v>
      </c>
      <c r="T1568" s="1">
        <v>4.0999999999999996</v>
      </c>
    </row>
    <row r="1569" spans="1:20">
      <c r="A1569" s="1" t="s">
        <v>9662</v>
      </c>
      <c r="B1569" s="1" t="s">
        <v>9663</v>
      </c>
      <c r="C1569" s="1" t="s">
        <v>9664</v>
      </c>
      <c r="D1569" s="1" t="s">
        <v>9665</v>
      </c>
      <c r="E1569" s="1" t="s">
        <v>9666</v>
      </c>
      <c r="F1569" s="1" t="s">
        <v>2380</v>
      </c>
      <c r="G1569" s="1" t="s">
        <v>35</v>
      </c>
      <c r="H1569" s="1" t="s">
        <v>27</v>
      </c>
      <c r="I1569" s="1" t="s">
        <v>22</v>
      </c>
      <c r="J1569" s="1" t="s">
        <v>22</v>
      </c>
      <c r="K1569" s="1" t="s">
        <v>22</v>
      </c>
      <c r="L1569" s="1">
        <v>2023</v>
      </c>
      <c r="M1569" s="1">
        <v>3</v>
      </c>
      <c r="N1569" s="1" t="s">
        <v>9667</v>
      </c>
      <c r="O1569" s="1">
        <v>2.9689100000000002</v>
      </c>
      <c r="P1569" s="1">
        <v>2.61</v>
      </c>
      <c r="Q1569" s="3">
        <v>1.01</v>
      </c>
      <c r="R1569" s="1">
        <v>1.1477999999999999</v>
      </c>
      <c r="S1569" s="1">
        <v>69.006699999999995</v>
      </c>
      <c r="T1569" s="1">
        <v>4.3</v>
      </c>
    </row>
    <row r="1570" spans="1:20">
      <c r="A1570" s="1" t="s">
        <v>9668</v>
      </c>
      <c r="B1570" s="1" t="s">
        <v>9669</v>
      </c>
      <c r="C1570" s="1" t="s">
        <v>9670</v>
      </c>
      <c r="D1570" s="1" t="s">
        <v>9671</v>
      </c>
      <c r="E1570" s="1" t="s">
        <v>9672</v>
      </c>
      <c r="F1570" s="1" t="s">
        <v>1188</v>
      </c>
      <c r="G1570" s="1" t="s">
        <v>105</v>
      </c>
      <c r="H1570" s="1" t="s">
        <v>27</v>
      </c>
      <c r="I1570" s="1">
        <v>19</v>
      </c>
      <c r="J1570" s="1">
        <v>23</v>
      </c>
      <c r="K1570" s="1" t="s">
        <v>22</v>
      </c>
      <c r="L1570" s="1">
        <v>2022</v>
      </c>
      <c r="M1570" s="1">
        <v>3</v>
      </c>
      <c r="N1570" s="1" t="s">
        <v>9673</v>
      </c>
      <c r="O1570" s="1">
        <v>3.7005340000000002</v>
      </c>
      <c r="P1570" s="1">
        <v>6.39</v>
      </c>
      <c r="Q1570" s="3">
        <v>0.81</v>
      </c>
      <c r="R1570" s="1">
        <v>0.4698</v>
      </c>
      <c r="S1570" s="1">
        <v>38.7104</v>
      </c>
      <c r="T1570" s="1" t="s">
        <v>22</v>
      </c>
    </row>
    <row r="1571" spans="1:20">
      <c r="A1571" s="1" t="s">
        <v>9674</v>
      </c>
      <c r="B1571" s="1" t="s">
        <v>9675</v>
      </c>
      <c r="C1571" s="1" t="s">
        <v>22</v>
      </c>
      <c r="D1571" s="1" t="s">
        <v>9676</v>
      </c>
      <c r="E1571" s="1" t="s">
        <v>9677</v>
      </c>
      <c r="F1571" s="1" t="s">
        <v>8839</v>
      </c>
      <c r="G1571" s="1" t="s">
        <v>35</v>
      </c>
      <c r="H1571" s="1" t="s">
        <v>27</v>
      </c>
      <c r="I1571" s="1">
        <v>36</v>
      </c>
      <c r="J1571" s="1">
        <v>2</v>
      </c>
      <c r="K1571" s="1" t="s">
        <v>9678</v>
      </c>
      <c r="L1571" s="1">
        <v>2020</v>
      </c>
      <c r="M1571" s="1">
        <v>3</v>
      </c>
      <c r="N1571" s="1" t="s">
        <v>9679</v>
      </c>
      <c r="O1571" s="1">
        <v>1.9125479999999999</v>
      </c>
      <c r="P1571" s="1">
        <v>16.14</v>
      </c>
      <c r="Q1571" s="3">
        <v>1.57</v>
      </c>
      <c r="R1571" s="1">
        <v>0.18590000000000001</v>
      </c>
      <c r="S1571" s="1">
        <v>15.136900000000001</v>
      </c>
      <c r="T1571" s="1">
        <v>0.83399999999999996</v>
      </c>
    </row>
    <row r="1572" spans="1:20">
      <c r="A1572" s="1" t="s">
        <v>9680</v>
      </c>
      <c r="B1572" s="1" t="s">
        <v>9681</v>
      </c>
      <c r="C1572" s="1" t="s">
        <v>22</v>
      </c>
      <c r="D1572" s="1" t="s">
        <v>9682</v>
      </c>
      <c r="E1572" s="1" t="s">
        <v>9683</v>
      </c>
      <c r="F1572" s="1" t="s">
        <v>2785</v>
      </c>
      <c r="G1572" s="1" t="s">
        <v>26</v>
      </c>
      <c r="H1572" s="1" t="s">
        <v>27</v>
      </c>
      <c r="I1572" s="1">
        <v>11</v>
      </c>
      <c r="J1572" s="1">
        <v>5</v>
      </c>
      <c r="K1572" s="1" t="s">
        <v>22</v>
      </c>
      <c r="L1572" s="1">
        <v>2023</v>
      </c>
      <c r="M1572" s="1">
        <v>3</v>
      </c>
      <c r="N1572" s="1" t="s">
        <v>9684</v>
      </c>
      <c r="O1572" s="1">
        <v>3.3898860000000002</v>
      </c>
      <c r="P1572" s="1">
        <v>2.4700000000000002</v>
      </c>
      <c r="Q1572" s="3">
        <v>0.88</v>
      </c>
      <c r="R1572" s="1">
        <v>1.2122999999999999</v>
      </c>
      <c r="S1572" s="1">
        <v>71.482399999999998</v>
      </c>
      <c r="T1572" s="1">
        <v>7.4</v>
      </c>
    </row>
    <row r="1573" spans="1:20">
      <c r="A1573" s="1" t="s">
        <v>9685</v>
      </c>
      <c r="B1573" s="1" t="s">
        <v>9686</v>
      </c>
      <c r="C1573" s="1" t="s">
        <v>22</v>
      </c>
      <c r="D1573" s="1" t="s">
        <v>9687</v>
      </c>
      <c r="E1573" s="1" t="s">
        <v>9688</v>
      </c>
      <c r="F1573" s="1" t="s">
        <v>5588</v>
      </c>
      <c r="G1573" s="1" t="s">
        <v>35</v>
      </c>
      <c r="H1573" s="1" t="s">
        <v>27</v>
      </c>
      <c r="I1573" s="1">
        <v>1090</v>
      </c>
      <c r="J1573" s="1" t="s">
        <v>22</v>
      </c>
      <c r="K1573" s="1" t="s">
        <v>9689</v>
      </c>
      <c r="L1573" s="1">
        <v>2016</v>
      </c>
      <c r="M1573" s="1">
        <v>3</v>
      </c>
      <c r="N1573" s="1" t="s">
        <v>9690</v>
      </c>
      <c r="O1573" s="1">
        <v>9.7350159999999999</v>
      </c>
      <c r="P1573" s="1">
        <v>25.68</v>
      </c>
      <c r="Q1573" s="3">
        <v>0.31</v>
      </c>
      <c r="R1573" s="1">
        <v>0.1168</v>
      </c>
      <c r="S1573" s="1">
        <v>11.0016</v>
      </c>
      <c r="T1573" s="1">
        <v>1.5489999999999999</v>
      </c>
    </row>
    <row r="1574" spans="1:20">
      <c r="A1574" s="1" t="s">
        <v>9691</v>
      </c>
      <c r="B1574" s="1" t="s">
        <v>9692</v>
      </c>
      <c r="C1574" s="1" t="s">
        <v>9693</v>
      </c>
      <c r="D1574" s="1" t="s">
        <v>9694</v>
      </c>
      <c r="E1574" s="1" t="s">
        <v>9695</v>
      </c>
      <c r="F1574" s="1" t="s">
        <v>5392</v>
      </c>
      <c r="G1574" s="1" t="s">
        <v>1043</v>
      </c>
      <c r="H1574" s="1" t="s">
        <v>27</v>
      </c>
      <c r="I1574" s="1">
        <v>13</v>
      </c>
      <c r="J1574" s="1">
        <v>1</v>
      </c>
      <c r="K1574" s="1" t="s">
        <v>22</v>
      </c>
      <c r="L1574" s="1">
        <v>2023</v>
      </c>
      <c r="M1574" s="1">
        <v>3</v>
      </c>
      <c r="N1574" s="1" t="s">
        <v>9696</v>
      </c>
      <c r="O1574" s="1">
        <v>1.8182020000000001</v>
      </c>
      <c r="P1574" s="1">
        <v>1.29</v>
      </c>
      <c r="Q1574" s="3">
        <v>1.65</v>
      </c>
      <c r="R1574" s="1">
        <v>2.3323999999999998</v>
      </c>
      <c r="S1574" s="1">
        <v>83.8339</v>
      </c>
      <c r="T1574" s="1">
        <v>3.8</v>
      </c>
    </row>
    <row r="1575" spans="1:20">
      <c r="A1575" s="1" t="s">
        <v>9697</v>
      </c>
      <c r="B1575" s="1" t="s">
        <v>9698</v>
      </c>
      <c r="C1575" s="1" t="s">
        <v>22</v>
      </c>
      <c r="D1575" s="1" t="s">
        <v>9699</v>
      </c>
      <c r="E1575" s="1" t="s">
        <v>9700</v>
      </c>
      <c r="F1575" s="1" t="s">
        <v>9701</v>
      </c>
      <c r="G1575" s="1" t="s">
        <v>89</v>
      </c>
      <c r="H1575" s="1" t="s">
        <v>27</v>
      </c>
      <c r="I1575" s="1">
        <v>35</v>
      </c>
      <c r="J1575" s="1" t="s">
        <v>22</v>
      </c>
      <c r="K1575" s="1" t="s">
        <v>22</v>
      </c>
      <c r="L1575" s="1">
        <v>2023</v>
      </c>
      <c r="M1575" s="1">
        <v>3</v>
      </c>
      <c r="N1575" s="1" t="s">
        <v>9702</v>
      </c>
      <c r="O1575" s="1">
        <v>2.3594949999999999</v>
      </c>
      <c r="P1575" s="1">
        <v>3.35</v>
      </c>
      <c r="Q1575" s="3">
        <v>1.27</v>
      </c>
      <c r="R1575" s="1">
        <v>0.89449999999999996</v>
      </c>
      <c r="S1575" s="1">
        <v>62.922800000000002</v>
      </c>
      <c r="T1575" s="1">
        <v>3.7</v>
      </c>
    </row>
    <row r="1576" spans="1:20">
      <c r="A1576" s="1" t="s">
        <v>9703</v>
      </c>
      <c r="B1576" s="1" t="s">
        <v>9704</v>
      </c>
      <c r="C1576" s="1" t="s">
        <v>22</v>
      </c>
      <c r="D1576" s="1" t="s">
        <v>9705</v>
      </c>
      <c r="E1576" s="1" t="s">
        <v>9706</v>
      </c>
      <c r="F1576" s="1" t="s">
        <v>118</v>
      </c>
      <c r="G1576" s="1" t="s">
        <v>26</v>
      </c>
      <c r="H1576" s="1" t="s">
        <v>27</v>
      </c>
      <c r="I1576" s="1">
        <v>474</v>
      </c>
      <c r="J1576" s="1" t="s">
        <v>22</v>
      </c>
      <c r="K1576" s="1" t="s">
        <v>22</v>
      </c>
      <c r="L1576" s="1">
        <v>2023</v>
      </c>
      <c r="M1576" s="1">
        <v>3</v>
      </c>
      <c r="N1576" s="1" t="s">
        <v>9707</v>
      </c>
      <c r="O1576" s="1">
        <v>6.2363400000000002</v>
      </c>
      <c r="P1576" s="1">
        <v>2.4700000000000002</v>
      </c>
      <c r="Q1576" s="3">
        <v>0.48</v>
      </c>
      <c r="R1576" s="1">
        <v>1.2122999999999999</v>
      </c>
      <c r="S1576" s="1">
        <v>71.482399999999998</v>
      </c>
      <c r="T1576" s="1">
        <v>13.3</v>
      </c>
    </row>
    <row r="1577" spans="1:20">
      <c r="A1577" s="1" t="s">
        <v>9708</v>
      </c>
      <c r="B1577" s="1" t="s">
        <v>9709</v>
      </c>
      <c r="C1577" s="1" t="s">
        <v>22</v>
      </c>
      <c r="D1577" s="1" t="s">
        <v>9710</v>
      </c>
      <c r="E1577" s="1" t="s">
        <v>9711</v>
      </c>
      <c r="F1577" s="1" t="s">
        <v>5006</v>
      </c>
      <c r="G1577" s="1" t="s">
        <v>49</v>
      </c>
      <c r="H1577" s="1" t="s">
        <v>27</v>
      </c>
      <c r="I1577" s="1">
        <v>25</v>
      </c>
      <c r="J1577" s="1" t="s">
        <v>22</v>
      </c>
      <c r="K1577" s="1" t="s">
        <v>9712</v>
      </c>
      <c r="L1577" s="1">
        <v>2023</v>
      </c>
      <c r="M1577" s="1">
        <v>3</v>
      </c>
      <c r="N1577" s="1" t="s">
        <v>9713</v>
      </c>
      <c r="O1577" s="1">
        <v>6.3310630000000003</v>
      </c>
      <c r="P1577" s="1">
        <v>2.13</v>
      </c>
      <c r="Q1577" s="3">
        <v>0.47</v>
      </c>
      <c r="R1577" s="1">
        <v>1.4067000000000001</v>
      </c>
      <c r="S1577" s="1">
        <v>76.982799999999997</v>
      </c>
      <c r="T1577" s="1">
        <v>8.4</v>
      </c>
    </row>
    <row r="1578" spans="1:20">
      <c r="A1578" s="1" t="s">
        <v>9714</v>
      </c>
      <c r="B1578" s="1" t="s">
        <v>9715</v>
      </c>
      <c r="C1578" s="1" t="s">
        <v>22</v>
      </c>
      <c r="D1578" s="1" t="s">
        <v>9716</v>
      </c>
      <c r="E1578" s="1" t="s">
        <v>9717</v>
      </c>
      <c r="F1578" s="1" t="s">
        <v>885</v>
      </c>
      <c r="G1578" s="1" t="s">
        <v>35</v>
      </c>
      <c r="H1578" s="1" t="s">
        <v>27</v>
      </c>
      <c r="I1578" s="1">
        <v>319</v>
      </c>
      <c r="J1578" s="1" t="s">
        <v>22</v>
      </c>
      <c r="K1578" s="1" t="s">
        <v>22</v>
      </c>
      <c r="L1578" s="1">
        <v>2023</v>
      </c>
      <c r="M1578" s="1">
        <v>3</v>
      </c>
      <c r="N1578" s="1" t="s">
        <v>9718</v>
      </c>
      <c r="O1578" s="1">
        <v>4.5283220000000002</v>
      </c>
      <c r="P1578" s="1">
        <v>2.61</v>
      </c>
      <c r="Q1578" s="3">
        <v>0.66</v>
      </c>
      <c r="R1578" s="1">
        <v>1.1477999999999999</v>
      </c>
      <c r="S1578" s="1">
        <v>69.006699999999995</v>
      </c>
      <c r="T1578" s="1">
        <v>8.1</v>
      </c>
    </row>
    <row r="1579" spans="1:20">
      <c r="A1579" s="1" t="s">
        <v>9719</v>
      </c>
      <c r="B1579" s="1" t="s">
        <v>9720</v>
      </c>
      <c r="C1579" s="1" t="s">
        <v>22</v>
      </c>
      <c r="D1579" s="1" t="s">
        <v>9721</v>
      </c>
      <c r="E1579" s="1" t="s">
        <v>9722</v>
      </c>
      <c r="F1579" s="1" t="s">
        <v>4994</v>
      </c>
      <c r="G1579" s="1" t="s">
        <v>89</v>
      </c>
      <c r="H1579" s="1" t="s">
        <v>27</v>
      </c>
      <c r="I1579" s="1">
        <v>4</v>
      </c>
      <c r="J1579" s="1">
        <v>10</v>
      </c>
      <c r="K1579" s="1" t="s">
        <v>9723</v>
      </c>
      <c r="L1579" s="1">
        <v>2020</v>
      </c>
      <c r="M1579" s="1">
        <v>3</v>
      </c>
      <c r="N1579" s="1" t="s">
        <v>9724</v>
      </c>
      <c r="O1579" s="1">
        <v>19.248608999999998</v>
      </c>
      <c r="P1579" s="1">
        <v>21.03</v>
      </c>
      <c r="Q1579" s="3">
        <v>0.16</v>
      </c>
      <c r="R1579" s="1">
        <v>0.14269999999999999</v>
      </c>
      <c r="S1579" s="1">
        <v>13.2714</v>
      </c>
      <c r="T1579" s="1">
        <v>6.367</v>
      </c>
    </row>
    <row r="1580" spans="1:20">
      <c r="A1580" s="1" t="s">
        <v>9725</v>
      </c>
      <c r="B1580" s="1" t="s">
        <v>9726</v>
      </c>
      <c r="C1580" s="1" t="s">
        <v>22</v>
      </c>
      <c r="D1580" s="1" t="s">
        <v>9727</v>
      </c>
      <c r="E1580" s="1" t="s">
        <v>9728</v>
      </c>
      <c r="F1580" s="1" t="s">
        <v>6849</v>
      </c>
      <c r="G1580" s="1" t="s">
        <v>49</v>
      </c>
      <c r="H1580" s="1" t="s">
        <v>27</v>
      </c>
      <c r="I1580" s="1">
        <v>88</v>
      </c>
      <c r="J1580" s="1" t="s">
        <v>22</v>
      </c>
      <c r="K1580" s="1" t="s">
        <v>22</v>
      </c>
      <c r="L1580" s="1">
        <v>2022</v>
      </c>
      <c r="M1580" s="1">
        <v>3</v>
      </c>
      <c r="N1580" s="1" t="s">
        <v>9729</v>
      </c>
      <c r="O1580" s="1">
        <v>4.4521740000000003</v>
      </c>
      <c r="P1580" s="1">
        <v>6.02</v>
      </c>
      <c r="Q1580" s="3">
        <v>0.67</v>
      </c>
      <c r="R1580" s="1">
        <v>0.49840000000000001</v>
      </c>
      <c r="S1580" s="1">
        <v>48.136800000000001</v>
      </c>
      <c r="T1580" s="1">
        <v>2.6</v>
      </c>
    </row>
    <row r="1581" spans="1:20">
      <c r="A1581" s="1" t="s">
        <v>9730</v>
      </c>
      <c r="B1581" s="1" t="s">
        <v>9731</v>
      </c>
      <c r="C1581" s="1" t="s">
        <v>9732</v>
      </c>
      <c r="D1581" s="1" t="s">
        <v>9733</v>
      </c>
      <c r="E1581" s="1" t="s">
        <v>9734</v>
      </c>
      <c r="F1581" s="1" t="s">
        <v>2950</v>
      </c>
      <c r="G1581" s="1" t="s">
        <v>840</v>
      </c>
      <c r="H1581" s="1" t="s">
        <v>27</v>
      </c>
      <c r="I1581" s="1">
        <v>11</v>
      </c>
      <c r="J1581" s="1">
        <v>23</v>
      </c>
      <c r="K1581" s="1" t="s">
        <v>22</v>
      </c>
      <c r="L1581" s="1">
        <v>2022</v>
      </c>
      <c r="M1581" s="1">
        <v>3</v>
      </c>
      <c r="N1581" s="1" t="s">
        <v>9735</v>
      </c>
      <c r="O1581" s="1">
        <v>6.3278819999999998</v>
      </c>
      <c r="P1581" s="1">
        <v>5.62</v>
      </c>
      <c r="Q1581" s="3">
        <v>0.47</v>
      </c>
      <c r="R1581" s="1">
        <v>0.53380000000000005</v>
      </c>
      <c r="S1581" s="1">
        <v>39.6479</v>
      </c>
      <c r="T1581" s="1">
        <v>5.2</v>
      </c>
    </row>
    <row r="1582" spans="1:20">
      <c r="A1582" s="1" t="s">
        <v>9736</v>
      </c>
      <c r="B1582" s="1" t="s">
        <v>9737</v>
      </c>
      <c r="C1582" s="1" t="s">
        <v>9738</v>
      </c>
      <c r="D1582" s="1" t="s">
        <v>9739</v>
      </c>
      <c r="E1582" s="1" t="s">
        <v>9740</v>
      </c>
      <c r="F1582" s="1" t="s">
        <v>4219</v>
      </c>
      <c r="G1582" s="1" t="s">
        <v>35</v>
      </c>
      <c r="H1582" s="1" t="s">
        <v>27</v>
      </c>
      <c r="I1582" s="1">
        <v>6</v>
      </c>
      <c r="J1582" s="1">
        <v>39</v>
      </c>
      <c r="K1582" s="1" t="s">
        <v>9741</v>
      </c>
      <c r="L1582" s="1">
        <v>2021</v>
      </c>
      <c r="M1582" s="1">
        <v>3</v>
      </c>
      <c r="N1582" s="1" t="s">
        <v>9742</v>
      </c>
      <c r="O1582" s="1">
        <v>9.4617570000000004</v>
      </c>
      <c r="P1582" s="1">
        <v>11.69</v>
      </c>
      <c r="Q1582" s="3">
        <v>0.32</v>
      </c>
      <c r="R1582" s="1">
        <v>0.25650000000000001</v>
      </c>
      <c r="S1582" s="1">
        <v>21.230399999999999</v>
      </c>
      <c r="T1582" s="1">
        <v>4.1319999999999997</v>
      </c>
    </row>
    <row r="1583" spans="1:20">
      <c r="A1583" s="1" t="s">
        <v>9743</v>
      </c>
      <c r="B1583" s="1" t="s">
        <v>9744</v>
      </c>
      <c r="C1583" s="1" t="s">
        <v>9745</v>
      </c>
      <c r="D1583" s="1" t="s">
        <v>9746</v>
      </c>
      <c r="E1583" s="1" t="s">
        <v>9747</v>
      </c>
      <c r="F1583" s="1" t="s">
        <v>4219</v>
      </c>
      <c r="G1583" s="1" t="s">
        <v>35</v>
      </c>
      <c r="H1583" s="1" t="s">
        <v>27</v>
      </c>
      <c r="I1583" s="1" t="s">
        <v>22</v>
      </c>
      <c r="J1583" s="1" t="s">
        <v>22</v>
      </c>
      <c r="K1583" s="1" t="s">
        <v>22</v>
      </c>
      <c r="L1583" s="1">
        <v>2022</v>
      </c>
      <c r="M1583" s="1">
        <v>3</v>
      </c>
      <c r="N1583" s="1" t="s">
        <v>9748</v>
      </c>
      <c r="O1583" s="1">
        <v>5.2342510000000004</v>
      </c>
      <c r="P1583" s="1">
        <v>6.86</v>
      </c>
      <c r="Q1583" s="3">
        <v>0.56999999999999995</v>
      </c>
      <c r="R1583" s="1">
        <v>0.43709999999999999</v>
      </c>
      <c r="S1583" s="1">
        <v>36.045299999999997</v>
      </c>
      <c r="T1583" s="1">
        <v>4.0999999999999996</v>
      </c>
    </row>
    <row r="1584" spans="1:20">
      <c r="A1584" s="1" t="s">
        <v>9749</v>
      </c>
      <c r="B1584" s="1" t="s">
        <v>9750</v>
      </c>
      <c r="C1584" s="1" t="s">
        <v>22</v>
      </c>
      <c r="D1584" s="1" t="s">
        <v>9751</v>
      </c>
      <c r="E1584" s="1" t="s">
        <v>9752</v>
      </c>
      <c r="F1584" s="1" t="s">
        <v>4095</v>
      </c>
      <c r="G1584" s="1" t="s">
        <v>26</v>
      </c>
      <c r="H1584" s="1" t="s">
        <v>27</v>
      </c>
      <c r="I1584" s="1">
        <v>12</v>
      </c>
      <c r="J1584" s="1">
        <v>17</v>
      </c>
      <c r="K1584" s="1" t="s">
        <v>22</v>
      </c>
      <c r="L1584" s="1">
        <v>2022</v>
      </c>
      <c r="M1584" s="1">
        <v>3</v>
      </c>
      <c r="N1584" s="1" t="s">
        <v>9753</v>
      </c>
      <c r="O1584" s="1">
        <v>3.3800829999999999</v>
      </c>
      <c r="P1584" s="1">
        <v>6.87</v>
      </c>
      <c r="Q1584" s="3">
        <v>0.89</v>
      </c>
      <c r="R1584" s="1">
        <v>0.43690000000000001</v>
      </c>
      <c r="S1584" s="1">
        <v>39.651600000000002</v>
      </c>
      <c r="T1584" s="1">
        <v>2.7</v>
      </c>
    </row>
    <row r="1585" spans="1:20">
      <c r="A1585" s="1" t="s">
        <v>9754</v>
      </c>
      <c r="B1585" s="1" t="s">
        <v>9755</v>
      </c>
      <c r="C1585" s="1" t="s">
        <v>9756</v>
      </c>
      <c r="D1585" s="1" t="s">
        <v>9757</v>
      </c>
      <c r="E1585" s="1" t="s">
        <v>9758</v>
      </c>
      <c r="F1585" s="1" t="s">
        <v>2046</v>
      </c>
      <c r="G1585" s="1" t="s">
        <v>26</v>
      </c>
      <c r="H1585" s="1" t="s">
        <v>27</v>
      </c>
      <c r="I1585" s="1">
        <v>145</v>
      </c>
      <c r="J1585" s="1" t="s">
        <v>22</v>
      </c>
      <c r="K1585" s="1" t="s">
        <v>9759</v>
      </c>
      <c r="L1585" s="1">
        <v>2022</v>
      </c>
      <c r="M1585" s="1">
        <v>3</v>
      </c>
      <c r="N1585" s="1" t="s">
        <v>9760</v>
      </c>
      <c r="O1585" s="1">
        <v>10.379242</v>
      </c>
      <c r="P1585" s="1">
        <v>6.87</v>
      </c>
      <c r="Q1585" s="3">
        <v>0.28999999999999998</v>
      </c>
      <c r="R1585" s="1">
        <v>0.43690000000000001</v>
      </c>
      <c r="S1585" s="1">
        <v>39.651600000000002</v>
      </c>
      <c r="T1585" s="1">
        <v>8.1</v>
      </c>
    </row>
    <row r="1586" spans="1:20">
      <c r="A1586" s="1" t="s">
        <v>9761</v>
      </c>
      <c r="B1586" s="1" t="s">
        <v>9762</v>
      </c>
      <c r="C1586" s="1" t="s">
        <v>22</v>
      </c>
      <c r="D1586" s="1" t="s">
        <v>9763</v>
      </c>
      <c r="E1586" s="1" t="s">
        <v>9764</v>
      </c>
      <c r="F1586" s="1" t="s">
        <v>9765</v>
      </c>
      <c r="G1586" s="1" t="s">
        <v>49</v>
      </c>
      <c r="H1586" s="1" t="s">
        <v>27</v>
      </c>
      <c r="I1586" s="1">
        <v>222</v>
      </c>
      <c r="J1586" s="1" t="s">
        <v>22</v>
      </c>
      <c r="K1586" s="1" t="s">
        <v>22</v>
      </c>
      <c r="L1586" s="1">
        <v>2022</v>
      </c>
      <c r="M1586" s="1">
        <v>3</v>
      </c>
      <c r="N1586" s="1" t="s">
        <v>9766</v>
      </c>
      <c r="O1586" s="1">
        <v>5.1621620000000004</v>
      </c>
      <c r="P1586" s="1">
        <v>6.02</v>
      </c>
      <c r="Q1586" s="3">
        <v>0.57999999999999996</v>
      </c>
      <c r="R1586" s="1">
        <v>0.49840000000000001</v>
      </c>
      <c r="S1586" s="1">
        <v>48.136800000000001</v>
      </c>
      <c r="T1586" s="1">
        <v>4.5</v>
      </c>
    </row>
    <row r="1587" spans="1:20">
      <c r="A1587" s="1" t="s">
        <v>9767</v>
      </c>
      <c r="B1587" s="1" t="s">
        <v>9768</v>
      </c>
      <c r="C1587" s="1" t="s">
        <v>9769</v>
      </c>
      <c r="D1587" s="1" t="s">
        <v>9770</v>
      </c>
      <c r="E1587" s="1" t="s">
        <v>9771</v>
      </c>
      <c r="F1587" s="1" t="s">
        <v>9772</v>
      </c>
      <c r="G1587" s="1" t="s">
        <v>89</v>
      </c>
      <c r="H1587" s="1" t="s">
        <v>27</v>
      </c>
      <c r="I1587" s="1">
        <v>6</v>
      </c>
      <c r="J1587" s="1">
        <v>4</v>
      </c>
      <c r="K1587" s="1" t="s">
        <v>22</v>
      </c>
      <c r="L1587" s="1">
        <v>2019</v>
      </c>
      <c r="M1587" s="1">
        <v>3</v>
      </c>
      <c r="N1587" s="1" t="s">
        <v>9773</v>
      </c>
      <c r="O1587" s="1">
        <v>13.462664999999999</v>
      </c>
      <c r="P1587" s="1">
        <v>25.14</v>
      </c>
      <c r="Q1587" s="3">
        <v>0.22</v>
      </c>
      <c r="R1587" s="1">
        <v>0.1193</v>
      </c>
      <c r="S1587" s="1">
        <v>11.8201</v>
      </c>
      <c r="T1587" s="1">
        <v>2.6459999999999999</v>
      </c>
    </row>
    <row r="1588" spans="1:20">
      <c r="A1588" s="1" t="s">
        <v>9774</v>
      </c>
      <c r="B1588" s="1" t="s">
        <v>9775</v>
      </c>
      <c r="C1588" s="1" t="s">
        <v>22</v>
      </c>
      <c r="D1588" s="1" t="s">
        <v>9776</v>
      </c>
      <c r="E1588" s="1" t="s">
        <v>9777</v>
      </c>
      <c r="F1588" s="1" t="s">
        <v>2507</v>
      </c>
      <c r="G1588" s="1" t="s">
        <v>105</v>
      </c>
      <c r="H1588" s="1" t="s">
        <v>27</v>
      </c>
      <c r="I1588" s="1">
        <v>349</v>
      </c>
      <c r="J1588" s="1" t="s">
        <v>22</v>
      </c>
      <c r="K1588" s="1" t="s">
        <v>22</v>
      </c>
      <c r="L1588" s="1">
        <v>2023</v>
      </c>
      <c r="M1588" s="1">
        <v>3</v>
      </c>
      <c r="N1588" s="1" t="s">
        <v>9778</v>
      </c>
      <c r="O1588" s="1">
        <v>4.1220319999999999</v>
      </c>
      <c r="P1588" s="1">
        <v>2.33</v>
      </c>
      <c r="Q1588" s="3">
        <v>0.73</v>
      </c>
      <c r="R1588" s="1">
        <v>1.2866</v>
      </c>
      <c r="S1588" s="1">
        <v>71.580399999999997</v>
      </c>
      <c r="T1588" s="1">
        <v>8</v>
      </c>
    </row>
    <row r="1589" spans="1:20">
      <c r="A1589" s="1" t="s">
        <v>9779</v>
      </c>
      <c r="B1589" s="1" t="s">
        <v>9780</v>
      </c>
      <c r="C1589" s="1" t="s">
        <v>22</v>
      </c>
      <c r="D1589" s="1" t="s">
        <v>9781</v>
      </c>
      <c r="E1589" s="1" t="s">
        <v>9782</v>
      </c>
      <c r="F1589" s="1" t="s">
        <v>8968</v>
      </c>
      <c r="G1589" s="1" t="s">
        <v>35</v>
      </c>
      <c r="H1589" s="1" t="s">
        <v>27</v>
      </c>
      <c r="I1589" s="1">
        <v>13</v>
      </c>
      <c r="J1589" s="1">
        <v>3</v>
      </c>
      <c r="K1589" s="1" t="s">
        <v>22</v>
      </c>
      <c r="L1589" s="1">
        <v>2023</v>
      </c>
      <c r="M1589" s="1">
        <v>3</v>
      </c>
      <c r="N1589" s="1" t="s">
        <v>9783</v>
      </c>
      <c r="O1589" s="1">
        <v>2.2350989999999999</v>
      </c>
      <c r="P1589" s="1">
        <v>2.61</v>
      </c>
      <c r="Q1589" s="3">
        <v>1.34</v>
      </c>
      <c r="R1589" s="1">
        <v>1.1477999999999999</v>
      </c>
      <c r="S1589" s="1">
        <v>69.006699999999995</v>
      </c>
      <c r="T1589" s="1">
        <v>3.8</v>
      </c>
    </row>
    <row r="1590" spans="1:20">
      <c r="A1590" s="1" t="s">
        <v>9784</v>
      </c>
      <c r="B1590" s="1" t="s">
        <v>9785</v>
      </c>
      <c r="C1590" s="1" t="s">
        <v>22</v>
      </c>
      <c r="D1590" s="1" t="s">
        <v>9786</v>
      </c>
      <c r="E1590" s="1" t="s">
        <v>9787</v>
      </c>
      <c r="F1590" s="1" t="s">
        <v>1056</v>
      </c>
      <c r="G1590" s="1" t="s">
        <v>89</v>
      </c>
      <c r="H1590" s="1" t="s">
        <v>27</v>
      </c>
      <c r="I1590" s="1">
        <v>957</v>
      </c>
      <c r="J1590" s="1" t="s">
        <v>22</v>
      </c>
      <c r="K1590" s="1" t="s">
        <v>22</v>
      </c>
      <c r="L1590" s="1">
        <v>2023</v>
      </c>
      <c r="M1590" s="1">
        <v>3</v>
      </c>
      <c r="N1590" s="1" t="s">
        <v>9788</v>
      </c>
      <c r="O1590" s="1">
        <v>3.6100660000000002</v>
      </c>
      <c r="P1590" s="1">
        <v>3.35</v>
      </c>
      <c r="Q1590" s="3">
        <v>0.83</v>
      </c>
      <c r="R1590" s="1">
        <v>0.89449999999999996</v>
      </c>
      <c r="S1590" s="1">
        <v>62.922800000000002</v>
      </c>
      <c r="T1590" s="1">
        <v>5.8</v>
      </c>
    </row>
    <row r="1591" spans="1:20">
      <c r="A1591" s="1" t="s">
        <v>9789</v>
      </c>
      <c r="B1591" s="1" t="s">
        <v>9790</v>
      </c>
      <c r="C1591" s="1" t="s">
        <v>22</v>
      </c>
      <c r="D1591" s="1" t="s">
        <v>9791</v>
      </c>
      <c r="E1591" s="1" t="s">
        <v>9792</v>
      </c>
      <c r="F1591" s="1" t="s">
        <v>8754</v>
      </c>
      <c r="G1591" s="1" t="s">
        <v>35</v>
      </c>
      <c r="H1591" s="1" t="s">
        <v>27</v>
      </c>
      <c r="I1591" s="1">
        <v>66</v>
      </c>
      <c r="J1591" s="1">
        <v>12</v>
      </c>
      <c r="K1591" s="1" t="s">
        <v>9793</v>
      </c>
      <c r="L1591" s="1">
        <v>2021</v>
      </c>
      <c r="M1591" s="1">
        <v>3</v>
      </c>
      <c r="N1591" s="1" t="s">
        <v>9794</v>
      </c>
      <c r="O1591" s="1">
        <v>5.7461019999999996</v>
      </c>
      <c r="P1591" s="1">
        <v>11.69</v>
      </c>
      <c r="Q1591" s="3">
        <v>0.52</v>
      </c>
      <c r="R1591" s="1">
        <v>0.25650000000000001</v>
      </c>
      <c r="S1591" s="1">
        <v>21.230399999999999</v>
      </c>
      <c r="T1591" s="1">
        <v>3.1190000000000002</v>
      </c>
    </row>
    <row r="1592" spans="1:20">
      <c r="A1592" s="1" t="s">
        <v>9795</v>
      </c>
      <c r="B1592" s="1" t="s">
        <v>9796</v>
      </c>
      <c r="C1592" s="1" t="s">
        <v>22</v>
      </c>
      <c r="D1592" s="1" t="s">
        <v>9797</v>
      </c>
      <c r="E1592" s="1" t="s">
        <v>9798</v>
      </c>
      <c r="F1592" s="1" t="s">
        <v>2739</v>
      </c>
      <c r="G1592" s="1" t="s">
        <v>305</v>
      </c>
      <c r="H1592" s="1" t="s">
        <v>27</v>
      </c>
      <c r="I1592" s="1">
        <v>127</v>
      </c>
      <c r="J1592" s="1">
        <v>15</v>
      </c>
      <c r="K1592" s="1" t="s">
        <v>9799</v>
      </c>
      <c r="L1592" s="1">
        <v>2016</v>
      </c>
      <c r="M1592" s="1">
        <v>3</v>
      </c>
      <c r="N1592" s="1" t="s">
        <v>9800</v>
      </c>
      <c r="O1592" s="1">
        <v>10.414581</v>
      </c>
      <c r="P1592" s="1">
        <v>20.34</v>
      </c>
      <c r="Q1592" s="3">
        <v>0.28999999999999998</v>
      </c>
      <c r="R1592" s="1">
        <v>0.14749999999999999</v>
      </c>
      <c r="S1592" s="1">
        <v>17.873799999999999</v>
      </c>
      <c r="T1592" s="1">
        <v>0.83499999999999996</v>
      </c>
    </row>
    <row r="1593" spans="1:20">
      <c r="A1593" s="1" t="s">
        <v>9801</v>
      </c>
      <c r="B1593" s="1" t="s">
        <v>9802</v>
      </c>
      <c r="C1593" s="1" t="s">
        <v>9803</v>
      </c>
      <c r="D1593" s="1" t="s">
        <v>9804</v>
      </c>
      <c r="E1593" s="1" t="s">
        <v>9805</v>
      </c>
      <c r="F1593" s="1" t="s">
        <v>2950</v>
      </c>
      <c r="G1593" s="1" t="s">
        <v>840</v>
      </c>
      <c r="H1593" s="1" t="s">
        <v>27</v>
      </c>
      <c r="I1593" s="1">
        <v>10</v>
      </c>
      <c r="J1593" s="1">
        <v>9</v>
      </c>
      <c r="K1593" s="1" t="s">
        <v>22</v>
      </c>
      <c r="L1593" s="1">
        <v>2021</v>
      </c>
      <c r="M1593" s="1">
        <v>3</v>
      </c>
      <c r="N1593" s="1" t="s">
        <v>9806</v>
      </c>
      <c r="O1593" s="1">
        <v>10.130226</v>
      </c>
      <c r="P1593" s="1">
        <v>10.4</v>
      </c>
      <c r="Q1593" s="3">
        <v>0.3</v>
      </c>
      <c r="R1593" s="1">
        <v>0.28849999999999998</v>
      </c>
      <c r="S1593" s="1">
        <v>23.6432</v>
      </c>
      <c r="T1593" s="1">
        <v>5.5609999999999999</v>
      </c>
    </row>
    <row r="1594" spans="1:20">
      <c r="A1594" s="1" t="s">
        <v>9807</v>
      </c>
      <c r="B1594" s="1" t="s">
        <v>9808</v>
      </c>
      <c r="C1594" s="1" t="s">
        <v>9809</v>
      </c>
      <c r="D1594" s="1" t="s">
        <v>9810</v>
      </c>
      <c r="E1594" s="1" t="s">
        <v>9811</v>
      </c>
      <c r="F1594" s="1" t="s">
        <v>5392</v>
      </c>
      <c r="G1594" s="1" t="s">
        <v>26</v>
      </c>
      <c r="H1594" s="1" t="s">
        <v>27</v>
      </c>
      <c r="I1594" s="1">
        <v>13</v>
      </c>
      <c r="J1594" s="1">
        <v>1</v>
      </c>
      <c r="K1594" s="1" t="s">
        <v>22</v>
      </c>
      <c r="L1594" s="1">
        <v>2023</v>
      </c>
      <c r="M1594" s="1">
        <v>3</v>
      </c>
      <c r="N1594" s="1" t="s">
        <v>9812</v>
      </c>
      <c r="O1594" s="1">
        <v>1.8182020000000001</v>
      </c>
      <c r="P1594" s="1">
        <v>2.4700000000000002</v>
      </c>
      <c r="Q1594" s="3">
        <v>1.65</v>
      </c>
      <c r="R1594" s="1">
        <v>1.2122999999999999</v>
      </c>
      <c r="S1594" s="1">
        <v>71.482399999999998</v>
      </c>
      <c r="T1594" s="1">
        <v>3.8</v>
      </c>
    </row>
    <row r="1595" spans="1:20">
      <c r="A1595" s="1" t="s">
        <v>9813</v>
      </c>
      <c r="B1595" s="1" t="s">
        <v>9814</v>
      </c>
      <c r="C1595" s="1" t="s">
        <v>9815</v>
      </c>
      <c r="D1595" s="1" t="s">
        <v>9816</v>
      </c>
      <c r="E1595" s="1" t="s">
        <v>9817</v>
      </c>
      <c r="F1595" s="1" t="s">
        <v>9818</v>
      </c>
      <c r="G1595" s="1" t="s">
        <v>49</v>
      </c>
      <c r="H1595" s="1" t="s">
        <v>27</v>
      </c>
      <c r="I1595" s="1">
        <v>23</v>
      </c>
      <c r="J1595" s="1">
        <v>1</v>
      </c>
      <c r="K1595" s="1" t="s">
        <v>22</v>
      </c>
      <c r="L1595" s="1">
        <v>2022</v>
      </c>
      <c r="M1595" s="1">
        <v>3</v>
      </c>
      <c r="N1595" s="1" t="s">
        <v>9819</v>
      </c>
      <c r="O1595" s="1">
        <v>3.7800690000000001</v>
      </c>
      <c r="P1595" s="1">
        <v>6.02</v>
      </c>
      <c r="Q1595" s="3">
        <v>0.79</v>
      </c>
      <c r="R1595" s="1">
        <v>0.49840000000000001</v>
      </c>
      <c r="S1595" s="1">
        <v>48.136800000000001</v>
      </c>
      <c r="T1595" s="1">
        <v>3</v>
      </c>
    </row>
    <row r="1596" spans="1:20">
      <c r="A1596" s="1" t="s">
        <v>9820</v>
      </c>
      <c r="B1596" s="1" t="s">
        <v>9821</v>
      </c>
      <c r="C1596" s="1" t="s">
        <v>22</v>
      </c>
      <c r="D1596" s="1" t="s">
        <v>9822</v>
      </c>
      <c r="E1596" s="1" t="s">
        <v>9823</v>
      </c>
      <c r="F1596" s="1" t="s">
        <v>791</v>
      </c>
      <c r="G1596" s="1" t="s">
        <v>89</v>
      </c>
      <c r="H1596" s="1" t="s">
        <v>106</v>
      </c>
      <c r="I1596" s="1">
        <v>113</v>
      </c>
      <c r="J1596" s="1" t="s">
        <v>22</v>
      </c>
      <c r="K1596" s="1" t="s">
        <v>22</v>
      </c>
      <c r="L1596" s="1">
        <v>2023</v>
      </c>
      <c r="M1596" s="1">
        <v>3</v>
      </c>
      <c r="N1596" s="1" t="s">
        <v>9824</v>
      </c>
      <c r="O1596" s="1">
        <v>13.647059</v>
      </c>
      <c r="P1596" s="1">
        <v>7.79</v>
      </c>
      <c r="Q1596" s="3">
        <v>0.22</v>
      </c>
      <c r="R1596" s="1">
        <v>0.38519999999999999</v>
      </c>
      <c r="S1596" s="1">
        <v>37.361899999999999</v>
      </c>
      <c r="T1596" s="1">
        <v>16.8</v>
      </c>
    </row>
    <row r="1597" spans="1:20">
      <c r="A1597" s="1" t="s">
        <v>9825</v>
      </c>
      <c r="B1597" s="1" t="s">
        <v>9826</v>
      </c>
      <c r="C1597" s="1" t="s">
        <v>9827</v>
      </c>
      <c r="D1597" s="1" t="s">
        <v>9828</v>
      </c>
      <c r="E1597" s="1" t="s">
        <v>9829</v>
      </c>
      <c r="F1597" s="1" t="s">
        <v>677</v>
      </c>
      <c r="G1597" s="1" t="s">
        <v>678</v>
      </c>
      <c r="H1597" s="1" t="s">
        <v>27</v>
      </c>
      <c r="I1597" s="1">
        <v>341</v>
      </c>
      <c r="J1597" s="1" t="s">
        <v>22</v>
      </c>
      <c r="K1597" s="1" t="s">
        <v>22</v>
      </c>
      <c r="L1597" s="1">
        <v>2021</v>
      </c>
      <c r="M1597" s="1">
        <v>3</v>
      </c>
      <c r="N1597" s="1" t="s">
        <v>9830</v>
      </c>
      <c r="O1597" s="1">
        <v>24.252880000000001</v>
      </c>
      <c r="P1597" s="1">
        <v>11.55</v>
      </c>
      <c r="Q1597" s="3">
        <v>0.12</v>
      </c>
      <c r="R1597" s="1">
        <v>0.25979999999999998</v>
      </c>
      <c r="S1597" s="1">
        <v>21.798100000000002</v>
      </c>
      <c r="T1597" s="1">
        <v>11.888999999999999</v>
      </c>
    </row>
    <row r="1598" spans="1:20">
      <c r="A1598" s="1" t="s">
        <v>9831</v>
      </c>
      <c r="B1598" s="1" t="s">
        <v>9832</v>
      </c>
      <c r="C1598" s="1" t="s">
        <v>22</v>
      </c>
      <c r="D1598" s="1" t="s">
        <v>9833</v>
      </c>
      <c r="E1598" s="1" t="s">
        <v>9834</v>
      </c>
      <c r="F1598" s="1" t="s">
        <v>8839</v>
      </c>
      <c r="G1598" s="1" t="s">
        <v>35</v>
      </c>
      <c r="H1598" s="1" t="s">
        <v>27</v>
      </c>
      <c r="I1598" s="1">
        <v>35</v>
      </c>
      <c r="J1598" s="1">
        <v>6</v>
      </c>
      <c r="K1598" s="1" t="s">
        <v>9835</v>
      </c>
      <c r="L1598" s="1">
        <v>2019</v>
      </c>
      <c r="M1598" s="1">
        <v>3</v>
      </c>
      <c r="N1598" s="1" t="s">
        <v>9836</v>
      </c>
      <c r="O1598" s="1">
        <v>2.7104249999999999</v>
      </c>
      <c r="P1598" s="1">
        <v>19.63</v>
      </c>
      <c r="Q1598" s="3">
        <v>1.1100000000000001</v>
      </c>
      <c r="R1598" s="1">
        <v>0.15290000000000001</v>
      </c>
      <c r="S1598" s="1">
        <v>12.500400000000001</v>
      </c>
      <c r="T1598" s="1">
        <v>0.75600000000000001</v>
      </c>
    </row>
    <row r="1599" spans="1:20">
      <c r="A1599" s="1" t="s">
        <v>9837</v>
      </c>
      <c r="B1599" s="1" t="s">
        <v>9838</v>
      </c>
      <c r="C1599" s="1" t="s">
        <v>22</v>
      </c>
      <c r="D1599" s="1" t="s">
        <v>9839</v>
      </c>
      <c r="E1599" s="1" t="s">
        <v>9840</v>
      </c>
      <c r="F1599" s="1" t="s">
        <v>1573</v>
      </c>
      <c r="G1599" s="1" t="s">
        <v>35</v>
      </c>
      <c r="H1599" s="1" t="s">
        <v>27</v>
      </c>
      <c r="I1599" s="1">
        <v>151</v>
      </c>
      <c r="J1599" s="1" t="s">
        <v>22</v>
      </c>
      <c r="K1599" s="1" t="s">
        <v>22</v>
      </c>
      <c r="L1599" s="1">
        <v>2023</v>
      </c>
      <c r="M1599" s="1">
        <v>3</v>
      </c>
      <c r="N1599" s="1" t="s">
        <v>9841</v>
      </c>
      <c r="O1599" s="1">
        <v>4.2175929999999999</v>
      </c>
      <c r="P1599" s="1">
        <v>2.61</v>
      </c>
      <c r="Q1599" s="3">
        <v>0.71</v>
      </c>
      <c r="R1599" s="1">
        <v>1.1477999999999999</v>
      </c>
      <c r="S1599" s="1">
        <v>69.006699999999995</v>
      </c>
      <c r="T1599" s="1">
        <v>5.5</v>
      </c>
    </row>
    <row r="1600" spans="1:20">
      <c r="A1600" s="1" t="s">
        <v>9842</v>
      </c>
      <c r="B1600" s="1" t="s">
        <v>9843</v>
      </c>
      <c r="C1600" s="1" t="s">
        <v>9844</v>
      </c>
      <c r="D1600" s="1" t="s">
        <v>9845</v>
      </c>
      <c r="E1600" s="1" t="s">
        <v>9846</v>
      </c>
      <c r="F1600" s="1" t="s">
        <v>3454</v>
      </c>
      <c r="G1600" s="1" t="s">
        <v>840</v>
      </c>
      <c r="H1600" s="1" t="s">
        <v>27</v>
      </c>
      <c r="I1600" s="1">
        <v>390</v>
      </c>
      <c r="J1600" s="1" t="s">
        <v>22</v>
      </c>
      <c r="K1600" s="1" t="s">
        <v>22</v>
      </c>
      <c r="L1600" s="1">
        <v>2022</v>
      </c>
      <c r="M1600" s="1">
        <v>3</v>
      </c>
      <c r="N1600" s="1" t="s">
        <v>9847</v>
      </c>
      <c r="O1600" s="1">
        <v>12.677638</v>
      </c>
      <c r="P1600" s="1">
        <v>5.62</v>
      </c>
      <c r="Q1600" s="3">
        <v>0.24</v>
      </c>
      <c r="R1600" s="1">
        <v>0.53380000000000005</v>
      </c>
      <c r="S1600" s="1">
        <v>39.6479</v>
      </c>
      <c r="T1600" s="1">
        <v>8.8000000000000007</v>
      </c>
    </row>
    <row r="1601" spans="1:20">
      <c r="A1601" s="1" t="s">
        <v>9848</v>
      </c>
      <c r="B1601" s="1" t="s">
        <v>9849</v>
      </c>
      <c r="C1601" s="1" t="s">
        <v>22</v>
      </c>
      <c r="D1601" s="1" t="s">
        <v>9850</v>
      </c>
      <c r="E1601" s="1" t="s">
        <v>9851</v>
      </c>
      <c r="F1601" s="1" t="s">
        <v>25</v>
      </c>
      <c r="G1601" s="1" t="s">
        <v>26</v>
      </c>
      <c r="H1601" s="1" t="s">
        <v>27</v>
      </c>
      <c r="I1601" s="1">
        <v>4</v>
      </c>
      <c r="J1601" s="1" t="s">
        <v>22</v>
      </c>
      <c r="K1601" s="1" t="s">
        <v>9852</v>
      </c>
      <c r="L1601" s="1">
        <v>2016</v>
      </c>
      <c r="M1601" s="1">
        <v>3</v>
      </c>
      <c r="N1601" s="1" t="s">
        <v>9853</v>
      </c>
      <c r="O1601" s="1">
        <v>38.111111000000001</v>
      </c>
      <c r="P1601" s="1">
        <v>23.38</v>
      </c>
      <c r="Q1601" s="3">
        <v>0.08</v>
      </c>
      <c r="R1601" s="1">
        <v>0.1283</v>
      </c>
      <c r="S1601" s="1">
        <v>16.011199999999999</v>
      </c>
      <c r="T1601" s="1">
        <v>3.2440000000000002</v>
      </c>
    </row>
    <row r="1602" spans="1:20">
      <c r="A1602" s="1" t="s">
        <v>9854</v>
      </c>
      <c r="B1602" s="1" t="str">
        <f>"10.1155/2020/6180317"</f>
        <v>10.1155/2020/6180317</v>
      </c>
      <c r="C1602" s="1" t="s">
        <v>22</v>
      </c>
      <c r="D1602" s="1" t="s">
        <v>9855</v>
      </c>
      <c r="E1602" s="1" t="s">
        <v>9856</v>
      </c>
      <c r="F1602" s="1" t="s">
        <v>8018</v>
      </c>
      <c r="G1602" s="1" t="s">
        <v>2669</v>
      </c>
      <c r="H1602" s="1" t="s">
        <v>27</v>
      </c>
      <c r="I1602" s="1">
        <v>2020</v>
      </c>
      <c r="J1602" s="1" t="s">
        <v>22</v>
      </c>
      <c r="K1602" s="1" t="s">
        <v>22</v>
      </c>
      <c r="L1602" s="1">
        <v>2020</v>
      </c>
      <c r="M1602" s="1">
        <v>3</v>
      </c>
      <c r="N1602" s="1" t="s">
        <v>9857</v>
      </c>
      <c r="O1602" s="1">
        <v>6.2739130000000003</v>
      </c>
      <c r="P1602" s="1">
        <v>5.44</v>
      </c>
      <c r="Q1602" s="3">
        <v>0.48</v>
      </c>
      <c r="R1602" s="1">
        <v>0.5514</v>
      </c>
      <c r="S1602" s="1">
        <v>49.246200000000002</v>
      </c>
      <c r="T1602" s="1">
        <v>2.8330000000000002</v>
      </c>
    </row>
    <row r="1603" spans="1:20">
      <c r="A1603" s="1" t="s">
        <v>9858</v>
      </c>
      <c r="B1603" s="1" t="s">
        <v>9859</v>
      </c>
      <c r="C1603" s="1" t="s">
        <v>22</v>
      </c>
      <c r="D1603" s="1" t="s">
        <v>9860</v>
      </c>
      <c r="E1603" s="1" t="s">
        <v>9861</v>
      </c>
      <c r="F1603" s="1" t="s">
        <v>5588</v>
      </c>
      <c r="G1603" s="1" t="s">
        <v>35</v>
      </c>
      <c r="H1603" s="1" t="s">
        <v>27</v>
      </c>
      <c r="I1603" s="1">
        <v>1210</v>
      </c>
      <c r="J1603" s="1" t="s">
        <v>22</v>
      </c>
      <c r="K1603" s="1" t="s">
        <v>22</v>
      </c>
      <c r="L1603" s="1">
        <v>2022</v>
      </c>
      <c r="M1603" s="1">
        <v>3</v>
      </c>
      <c r="N1603" s="1" t="s">
        <v>9862</v>
      </c>
      <c r="O1603" s="1">
        <v>4.4940829999999998</v>
      </c>
      <c r="P1603" s="1">
        <v>6.86</v>
      </c>
      <c r="Q1603" s="3">
        <v>0.67</v>
      </c>
      <c r="R1603" s="1">
        <v>0.43709999999999999</v>
      </c>
      <c r="S1603" s="1">
        <v>36.045299999999997</v>
      </c>
      <c r="T1603" s="1">
        <v>2.8</v>
      </c>
    </row>
    <row r="1604" spans="1:20">
      <c r="A1604" s="1" t="s">
        <v>9863</v>
      </c>
      <c r="B1604" s="1" t="s">
        <v>9864</v>
      </c>
      <c r="C1604" s="1" t="s">
        <v>22</v>
      </c>
      <c r="D1604" s="1" t="s">
        <v>9865</v>
      </c>
      <c r="E1604" s="1" t="s">
        <v>9866</v>
      </c>
      <c r="F1604" s="1" t="s">
        <v>9867</v>
      </c>
      <c r="G1604" s="1" t="s">
        <v>541</v>
      </c>
      <c r="H1604" s="1" t="s">
        <v>27</v>
      </c>
      <c r="I1604" s="1">
        <v>23</v>
      </c>
      <c r="J1604" s="1">
        <v>2</v>
      </c>
      <c r="K1604" s="1" t="s">
        <v>9868</v>
      </c>
      <c r="L1604" s="1">
        <v>2022</v>
      </c>
      <c r="M1604" s="1">
        <v>3</v>
      </c>
      <c r="N1604" s="1" t="s">
        <v>9869</v>
      </c>
      <c r="O1604" s="1">
        <v>3.3731339999999999</v>
      </c>
      <c r="P1604" s="1">
        <v>5.43</v>
      </c>
      <c r="Q1604" s="3">
        <v>0.89</v>
      </c>
      <c r="R1604" s="1">
        <v>0.55210000000000004</v>
      </c>
      <c r="S1604" s="1">
        <v>51.560499999999998</v>
      </c>
      <c r="T1604" s="1">
        <v>2.6</v>
      </c>
    </row>
    <row r="1605" spans="1:20">
      <c r="A1605" s="1" t="s">
        <v>9870</v>
      </c>
      <c r="B1605" s="1" t="s">
        <v>9871</v>
      </c>
      <c r="C1605" s="1" t="s">
        <v>22</v>
      </c>
      <c r="D1605" s="1" t="s">
        <v>9872</v>
      </c>
      <c r="E1605" s="1" t="s">
        <v>9873</v>
      </c>
      <c r="F1605" s="1" t="s">
        <v>4525</v>
      </c>
      <c r="G1605" s="1" t="s">
        <v>35</v>
      </c>
      <c r="H1605" s="1" t="s">
        <v>27</v>
      </c>
      <c r="I1605" s="1">
        <v>42</v>
      </c>
      <c r="J1605" s="1">
        <v>5</v>
      </c>
      <c r="K1605" s="1" t="s">
        <v>9874</v>
      </c>
      <c r="L1605" s="1">
        <v>2022</v>
      </c>
      <c r="M1605" s="1">
        <v>3</v>
      </c>
      <c r="N1605" s="1" t="s">
        <v>9875</v>
      </c>
      <c r="O1605" s="1">
        <v>2</v>
      </c>
      <c r="P1605" s="1">
        <v>6.86</v>
      </c>
      <c r="Q1605" s="3">
        <v>1.5</v>
      </c>
      <c r="R1605" s="1">
        <v>0.43709999999999999</v>
      </c>
      <c r="S1605" s="1">
        <v>36.045299999999997</v>
      </c>
      <c r="T1605" s="1">
        <v>1.9</v>
      </c>
    </row>
    <row r="1606" spans="1:20">
      <c r="A1606" s="1" t="s">
        <v>9876</v>
      </c>
      <c r="B1606" s="1" t="s">
        <v>9877</v>
      </c>
      <c r="C1606" s="1" t="s">
        <v>9878</v>
      </c>
      <c r="D1606" s="1" t="s">
        <v>9879</v>
      </c>
      <c r="E1606" s="1" t="s">
        <v>9880</v>
      </c>
      <c r="F1606" s="1" t="s">
        <v>1188</v>
      </c>
      <c r="G1606" s="1" t="s">
        <v>105</v>
      </c>
      <c r="H1606" s="1" t="s">
        <v>27</v>
      </c>
      <c r="I1606" s="1">
        <v>19</v>
      </c>
      <c r="J1606" s="1">
        <v>22</v>
      </c>
      <c r="K1606" s="1" t="s">
        <v>22</v>
      </c>
      <c r="L1606" s="1">
        <v>2022</v>
      </c>
      <c r="M1606" s="1">
        <v>3</v>
      </c>
      <c r="N1606" s="1" t="s">
        <v>9881</v>
      </c>
      <c r="O1606" s="1">
        <v>3.7005340000000002</v>
      </c>
      <c r="P1606" s="1">
        <v>6.39</v>
      </c>
      <c r="Q1606" s="3">
        <v>0.81</v>
      </c>
      <c r="R1606" s="1">
        <v>0.4698</v>
      </c>
      <c r="S1606" s="1">
        <v>38.7104</v>
      </c>
      <c r="T1606" s="1" t="s">
        <v>22</v>
      </c>
    </row>
    <row r="1607" spans="1:20">
      <c r="A1607" s="1" t="s">
        <v>9882</v>
      </c>
      <c r="B1607" s="1" t="s">
        <v>9883</v>
      </c>
      <c r="C1607" s="1" t="s">
        <v>22</v>
      </c>
      <c r="D1607" s="1" t="s">
        <v>9884</v>
      </c>
      <c r="E1607" s="1" t="s">
        <v>9885</v>
      </c>
      <c r="F1607" s="1" t="s">
        <v>25</v>
      </c>
      <c r="G1607" s="1" t="s">
        <v>26</v>
      </c>
      <c r="H1607" s="1" t="s">
        <v>27</v>
      </c>
      <c r="I1607" s="1">
        <v>7</v>
      </c>
      <c r="J1607" s="1" t="s">
        <v>22</v>
      </c>
      <c r="K1607" s="1" t="s">
        <v>9886</v>
      </c>
      <c r="L1607" s="1">
        <v>2019</v>
      </c>
      <c r="M1607" s="1">
        <v>3</v>
      </c>
      <c r="N1607" s="1" t="s">
        <v>9887</v>
      </c>
      <c r="O1607" s="1">
        <v>16.095336</v>
      </c>
      <c r="P1607" s="1">
        <v>18.559999999999999</v>
      </c>
      <c r="Q1607" s="3">
        <v>0.19</v>
      </c>
      <c r="R1607" s="1">
        <v>0.16170000000000001</v>
      </c>
      <c r="S1607" s="1">
        <v>15.9681</v>
      </c>
      <c r="T1607" s="1">
        <v>3.7450000000000001</v>
      </c>
    </row>
    <row r="1608" spans="1:20">
      <c r="A1608" s="1" t="s">
        <v>9888</v>
      </c>
      <c r="B1608" s="1" t="s">
        <v>9889</v>
      </c>
      <c r="C1608" s="1" t="s">
        <v>22</v>
      </c>
      <c r="D1608" s="1" t="s">
        <v>9890</v>
      </c>
      <c r="E1608" s="1" t="s">
        <v>9891</v>
      </c>
      <c r="F1608" s="1" t="s">
        <v>9892</v>
      </c>
      <c r="G1608" s="1" t="s">
        <v>89</v>
      </c>
      <c r="H1608" s="1" t="s">
        <v>27</v>
      </c>
      <c r="I1608" s="1">
        <v>11</v>
      </c>
      <c r="J1608" s="1">
        <v>3</v>
      </c>
      <c r="K1608" s="1" t="s">
        <v>9893</v>
      </c>
      <c r="L1608" s="1">
        <v>2014</v>
      </c>
      <c r="M1608" s="1">
        <v>3</v>
      </c>
      <c r="N1608" s="1" t="s">
        <v>9894</v>
      </c>
      <c r="O1608" s="1">
        <v>7.5231960000000004</v>
      </c>
      <c r="P1608" s="1">
        <v>36.61</v>
      </c>
      <c r="Q1608" s="3">
        <v>0.4</v>
      </c>
      <c r="R1608" s="1">
        <v>8.2000000000000003E-2</v>
      </c>
      <c r="S1608" s="1">
        <v>11.8011</v>
      </c>
      <c r="T1608" s="1">
        <v>1.343</v>
      </c>
    </row>
    <row r="1609" spans="1:20">
      <c r="A1609" s="1" t="s">
        <v>9895</v>
      </c>
      <c r="B1609" s="1" t="s">
        <v>22</v>
      </c>
      <c r="C1609" s="1" t="s">
        <v>22</v>
      </c>
      <c r="D1609" s="1" t="s">
        <v>9896</v>
      </c>
      <c r="E1609" s="1" t="s">
        <v>9897</v>
      </c>
      <c r="F1609" s="1" t="s">
        <v>9898</v>
      </c>
      <c r="G1609" s="1" t="s">
        <v>49</v>
      </c>
      <c r="H1609" s="1" t="s">
        <v>27</v>
      </c>
      <c r="I1609" s="1">
        <v>23</v>
      </c>
      <c r="J1609" s="1">
        <v>4</v>
      </c>
      <c r="K1609" s="1" t="s">
        <v>9899</v>
      </c>
      <c r="L1609" s="1">
        <v>2017</v>
      </c>
      <c r="M1609" s="1">
        <v>3</v>
      </c>
      <c r="N1609" s="1" t="s">
        <v>9900</v>
      </c>
      <c r="O1609" s="1">
        <v>1.8986179999999999</v>
      </c>
      <c r="P1609" s="1">
        <v>24.11</v>
      </c>
      <c r="Q1609" s="3">
        <v>1.58</v>
      </c>
      <c r="R1609" s="1">
        <v>0.1244</v>
      </c>
      <c r="S1609" s="1">
        <v>20.239699999999999</v>
      </c>
      <c r="T1609" s="1" t="s">
        <v>22</v>
      </c>
    </row>
    <row r="1610" spans="1:20">
      <c r="A1610" s="1" t="s">
        <v>9901</v>
      </c>
      <c r="B1610" s="1" t="s">
        <v>9902</v>
      </c>
      <c r="C1610" s="1" t="s">
        <v>22</v>
      </c>
      <c r="D1610" s="1" t="s">
        <v>9903</v>
      </c>
      <c r="E1610" s="1" t="s">
        <v>9904</v>
      </c>
      <c r="F1610" s="1" t="s">
        <v>424</v>
      </c>
      <c r="G1610" s="1" t="s">
        <v>35</v>
      </c>
      <c r="H1610" s="1" t="s">
        <v>27</v>
      </c>
      <c r="I1610" s="1">
        <v>11</v>
      </c>
      <c r="J1610" s="1">
        <v>17</v>
      </c>
      <c r="K1610" s="1" t="s">
        <v>9905</v>
      </c>
      <c r="L1610" s="1">
        <v>2023</v>
      </c>
      <c r="M1610" s="1">
        <v>3</v>
      </c>
      <c r="N1610" s="1" t="s">
        <v>9906</v>
      </c>
      <c r="O1610" s="1">
        <v>4.1418229999999996</v>
      </c>
      <c r="P1610" s="1">
        <v>2.61</v>
      </c>
      <c r="Q1610" s="3">
        <v>0.72</v>
      </c>
      <c r="R1610" s="1">
        <v>1.1477999999999999</v>
      </c>
      <c r="S1610" s="1">
        <v>69.006699999999995</v>
      </c>
      <c r="T1610" s="1">
        <v>7.1</v>
      </c>
    </row>
    <row r="1611" spans="1:20">
      <c r="A1611" s="1" t="s">
        <v>9907</v>
      </c>
      <c r="B1611" s="1" t="s">
        <v>9908</v>
      </c>
      <c r="C1611" s="1" t="s">
        <v>22</v>
      </c>
      <c r="D1611" s="1" t="s">
        <v>9909</v>
      </c>
      <c r="E1611" s="1" t="s">
        <v>9910</v>
      </c>
      <c r="F1611" s="1" t="s">
        <v>4970</v>
      </c>
      <c r="G1611" s="1" t="s">
        <v>305</v>
      </c>
      <c r="H1611" s="1" t="s">
        <v>27</v>
      </c>
      <c r="I1611" s="1">
        <v>32</v>
      </c>
      <c r="J1611" s="1">
        <v>9</v>
      </c>
      <c r="K1611" s="1" t="s">
        <v>22</v>
      </c>
      <c r="L1611" s="1">
        <v>2018</v>
      </c>
      <c r="M1611" s="1">
        <v>3</v>
      </c>
      <c r="N1611" s="1" t="s">
        <v>9911</v>
      </c>
      <c r="O1611" s="1">
        <v>5.2900429999999998</v>
      </c>
      <c r="P1611" s="1">
        <v>17.399999999999999</v>
      </c>
      <c r="Q1611" s="3">
        <v>0.56999999999999995</v>
      </c>
      <c r="R1611" s="1">
        <v>0.1724</v>
      </c>
      <c r="S1611" s="1">
        <v>19.671600000000002</v>
      </c>
      <c r="T1611" s="1">
        <v>0.86299999999999999</v>
      </c>
    </row>
    <row r="1612" spans="1:20">
      <c r="A1612" s="1" t="s">
        <v>9912</v>
      </c>
      <c r="B1612" s="1" t="s">
        <v>9913</v>
      </c>
      <c r="C1612" s="1" t="s">
        <v>9914</v>
      </c>
      <c r="D1612" s="1" t="s">
        <v>9915</v>
      </c>
      <c r="E1612" s="1" t="s">
        <v>9916</v>
      </c>
      <c r="F1612" s="1" t="s">
        <v>9917</v>
      </c>
      <c r="G1612" s="1" t="s">
        <v>840</v>
      </c>
      <c r="H1612" s="1" t="s">
        <v>27</v>
      </c>
      <c r="I1612" s="1">
        <v>135</v>
      </c>
      <c r="J1612" s="1">
        <v>12</v>
      </c>
      <c r="K1612" s="1" t="s">
        <v>9918</v>
      </c>
      <c r="L1612" s="1">
        <v>2022</v>
      </c>
      <c r="M1612" s="1">
        <v>3</v>
      </c>
      <c r="N1612" s="1" t="s">
        <v>9919</v>
      </c>
      <c r="O1612" s="1">
        <v>5.8309179999999996</v>
      </c>
      <c r="P1612" s="1">
        <v>5.62</v>
      </c>
      <c r="Q1612" s="3">
        <v>0.51</v>
      </c>
      <c r="R1612" s="1">
        <v>0.53380000000000005</v>
      </c>
      <c r="S1612" s="1">
        <v>39.6479</v>
      </c>
      <c r="T1612" s="1">
        <v>5.4</v>
      </c>
    </row>
    <row r="1613" spans="1:20">
      <c r="A1613" s="1" t="s">
        <v>9920</v>
      </c>
      <c r="B1613" s="1" t="s">
        <v>9921</v>
      </c>
      <c r="C1613" s="1" t="s">
        <v>22</v>
      </c>
      <c r="D1613" s="1" t="s">
        <v>9922</v>
      </c>
      <c r="E1613" s="1" t="s">
        <v>9923</v>
      </c>
      <c r="F1613" s="1" t="s">
        <v>1543</v>
      </c>
      <c r="G1613" s="1" t="s">
        <v>35</v>
      </c>
      <c r="H1613" s="1" t="s">
        <v>27</v>
      </c>
      <c r="I1613" s="1">
        <v>13</v>
      </c>
      <c r="J1613" s="1">
        <v>15</v>
      </c>
      <c r="K1613" s="1" t="s">
        <v>9924</v>
      </c>
      <c r="L1613" s="1">
        <v>2023</v>
      </c>
      <c r="M1613" s="1">
        <v>3</v>
      </c>
      <c r="N1613" s="1" t="s">
        <v>9925</v>
      </c>
      <c r="O1613" s="1">
        <v>2.2774770000000002</v>
      </c>
      <c r="P1613" s="1">
        <v>2.61</v>
      </c>
      <c r="Q1613" s="3">
        <v>1.32</v>
      </c>
      <c r="R1613" s="1">
        <v>1.1477999999999999</v>
      </c>
      <c r="S1613" s="1">
        <v>69.006699999999995</v>
      </c>
      <c r="T1613" s="1">
        <v>4.4000000000000004</v>
      </c>
    </row>
    <row r="1614" spans="1:20">
      <c r="A1614" s="1" t="s">
        <v>9926</v>
      </c>
      <c r="B1614" s="1" t="s">
        <v>9927</v>
      </c>
      <c r="C1614" s="1" t="s">
        <v>22</v>
      </c>
      <c r="D1614" s="1" t="s">
        <v>9928</v>
      </c>
      <c r="E1614" s="1" t="s">
        <v>9929</v>
      </c>
      <c r="F1614" s="1" t="s">
        <v>6872</v>
      </c>
      <c r="G1614" s="1" t="s">
        <v>26</v>
      </c>
      <c r="H1614" s="1" t="s">
        <v>27</v>
      </c>
      <c r="I1614" s="1">
        <v>56</v>
      </c>
      <c r="J1614" s="1" t="s">
        <v>22</v>
      </c>
      <c r="K1614" s="1" t="s">
        <v>22</v>
      </c>
      <c r="L1614" s="1">
        <v>2023</v>
      </c>
      <c r="M1614" s="1">
        <v>3</v>
      </c>
      <c r="N1614" s="1" t="s">
        <v>9930</v>
      </c>
      <c r="O1614" s="1">
        <v>2.9974729999999998</v>
      </c>
      <c r="P1614" s="1">
        <v>2.4700000000000002</v>
      </c>
      <c r="Q1614" s="3">
        <v>1</v>
      </c>
      <c r="R1614" s="1">
        <v>1.2122999999999999</v>
      </c>
      <c r="S1614" s="1">
        <v>71.482399999999998</v>
      </c>
      <c r="T1614" s="1">
        <v>6.3</v>
      </c>
    </row>
    <row r="1615" spans="1:20">
      <c r="A1615" s="1" t="s">
        <v>9931</v>
      </c>
      <c r="B1615" s="1" t="s">
        <v>9932</v>
      </c>
      <c r="C1615" s="1" t="s">
        <v>22</v>
      </c>
      <c r="D1615" s="1" t="s">
        <v>9933</v>
      </c>
      <c r="E1615" s="1" t="s">
        <v>9934</v>
      </c>
      <c r="F1615" s="1" t="s">
        <v>424</v>
      </c>
      <c r="G1615" s="1" t="s">
        <v>35</v>
      </c>
      <c r="H1615" s="1" t="s">
        <v>27</v>
      </c>
      <c r="I1615" s="1">
        <v>10</v>
      </c>
      <c r="J1615" s="1">
        <v>51</v>
      </c>
      <c r="K1615" s="1" t="s">
        <v>9935</v>
      </c>
      <c r="L1615" s="1">
        <v>2022</v>
      </c>
      <c r="M1615" s="1">
        <v>3</v>
      </c>
      <c r="N1615" s="1" t="s">
        <v>9936</v>
      </c>
      <c r="O1615" s="1">
        <v>9.8731439999999999</v>
      </c>
      <c r="P1615" s="1">
        <v>6.86</v>
      </c>
      <c r="Q1615" s="3">
        <v>0.3</v>
      </c>
      <c r="R1615" s="1">
        <v>0.43709999999999999</v>
      </c>
      <c r="S1615" s="1">
        <v>36.045299999999997</v>
      </c>
      <c r="T1615" s="1">
        <v>8.4</v>
      </c>
    </row>
    <row r="1616" spans="1:20">
      <c r="A1616" s="1" t="s">
        <v>9937</v>
      </c>
      <c r="B1616" s="1" t="s">
        <v>9938</v>
      </c>
      <c r="C1616" s="1" t="s">
        <v>22</v>
      </c>
      <c r="D1616" s="1" t="s">
        <v>9939</v>
      </c>
      <c r="E1616" s="1" t="s">
        <v>9940</v>
      </c>
      <c r="F1616" s="1" t="s">
        <v>9941</v>
      </c>
      <c r="G1616" s="1" t="s">
        <v>89</v>
      </c>
      <c r="H1616" s="1" t="s">
        <v>27</v>
      </c>
      <c r="I1616" s="1">
        <v>16</v>
      </c>
      <c r="J1616" s="1">
        <v>3</v>
      </c>
      <c r="K1616" s="1" t="s">
        <v>9942</v>
      </c>
      <c r="L1616" s="1">
        <v>2021</v>
      </c>
      <c r="M1616" s="1">
        <v>3</v>
      </c>
      <c r="N1616" s="1" t="s">
        <v>9943</v>
      </c>
      <c r="O1616" s="1">
        <v>3.0910890000000002</v>
      </c>
      <c r="P1616" s="1">
        <v>15.04</v>
      </c>
      <c r="Q1616" s="3">
        <v>0.97</v>
      </c>
      <c r="R1616" s="1">
        <v>0.19950000000000001</v>
      </c>
      <c r="S1616" s="1">
        <v>17.615600000000001</v>
      </c>
      <c r="T1616" s="1">
        <v>1.7470000000000001</v>
      </c>
    </row>
    <row r="1617" spans="1:20">
      <c r="A1617" s="1" t="s">
        <v>9944</v>
      </c>
      <c r="B1617" s="1" t="s">
        <v>9945</v>
      </c>
      <c r="C1617" s="1" t="s">
        <v>22</v>
      </c>
      <c r="D1617" s="1" t="s">
        <v>9946</v>
      </c>
      <c r="E1617" s="1" t="s">
        <v>9947</v>
      </c>
      <c r="F1617" s="1" t="s">
        <v>1002</v>
      </c>
      <c r="G1617" s="1" t="s">
        <v>105</v>
      </c>
      <c r="H1617" s="1" t="s">
        <v>27</v>
      </c>
      <c r="I1617" s="1">
        <v>14</v>
      </c>
      <c r="J1617" s="1">
        <v>3</v>
      </c>
      <c r="K1617" s="1" t="s">
        <v>22</v>
      </c>
      <c r="L1617" s="1">
        <v>2022</v>
      </c>
      <c r="M1617" s="1">
        <v>3</v>
      </c>
      <c r="N1617" s="1" t="s">
        <v>9948</v>
      </c>
      <c r="O1617" s="1">
        <v>4.267855</v>
      </c>
      <c r="P1617" s="1">
        <v>6.39</v>
      </c>
      <c r="Q1617" s="3">
        <v>0.7</v>
      </c>
      <c r="R1617" s="1">
        <v>0.4698</v>
      </c>
      <c r="S1617" s="1">
        <v>38.7104</v>
      </c>
      <c r="T1617" s="1">
        <v>3.9</v>
      </c>
    </row>
    <row r="1618" spans="1:20">
      <c r="A1618" s="1" t="s">
        <v>9949</v>
      </c>
      <c r="B1618" s="1" t="s">
        <v>9950</v>
      </c>
      <c r="C1618" s="1" t="s">
        <v>22</v>
      </c>
      <c r="D1618" s="1" t="s">
        <v>9951</v>
      </c>
      <c r="E1618" s="1" t="s">
        <v>9952</v>
      </c>
      <c r="F1618" s="1" t="s">
        <v>9953</v>
      </c>
      <c r="G1618" s="1" t="s">
        <v>840</v>
      </c>
      <c r="H1618" s="1" t="s">
        <v>27</v>
      </c>
      <c r="I1618" s="1">
        <v>123</v>
      </c>
      <c r="J1618" s="1">
        <v>13</v>
      </c>
      <c r="K1618" s="1" t="s">
        <v>9954</v>
      </c>
      <c r="L1618" s="1">
        <v>2021</v>
      </c>
      <c r="M1618" s="1">
        <v>3</v>
      </c>
      <c r="N1618" s="1" t="s">
        <v>9955</v>
      </c>
      <c r="O1618" s="1">
        <v>6.2212889999999996</v>
      </c>
      <c r="P1618" s="1">
        <v>10.4</v>
      </c>
      <c r="Q1618" s="3">
        <v>0.48</v>
      </c>
      <c r="R1618" s="1">
        <v>0.28849999999999998</v>
      </c>
      <c r="S1618" s="1">
        <v>23.6432</v>
      </c>
      <c r="T1618" s="1">
        <v>3.2240000000000002</v>
      </c>
    </row>
    <row r="1619" spans="1:20">
      <c r="A1619" s="1" t="s">
        <v>9956</v>
      </c>
      <c r="B1619" s="1" t="s">
        <v>9957</v>
      </c>
      <c r="C1619" s="1" t="s">
        <v>22</v>
      </c>
      <c r="D1619" s="1" t="s">
        <v>9958</v>
      </c>
      <c r="E1619" s="1" t="s">
        <v>9959</v>
      </c>
      <c r="F1619" s="1" t="s">
        <v>9960</v>
      </c>
      <c r="G1619" s="1" t="s">
        <v>26</v>
      </c>
      <c r="H1619" s="1" t="s">
        <v>27</v>
      </c>
      <c r="I1619" s="1">
        <v>147</v>
      </c>
      <c r="J1619" s="1" t="s">
        <v>22</v>
      </c>
      <c r="K1619" s="1" t="s">
        <v>22</v>
      </c>
      <c r="L1619" s="1">
        <v>2023</v>
      </c>
      <c r="M1619" s="1">
        <v>3</v>
      </c>
      <c r="N1619" s="1" t="s">
        <v>9961</v>
      </c>
      <c r="O1619" s="1">
        <v>1.7072069999999999</v>
      </c>
      <c r="P1619" s="1">
        <v>2.4700000000000002</v>
      </c>
      <c r="Q1619" s="3">
        <v>1.76</v>
      </c>
      <c r="R1619" s="1">
        <v>1.2122999999999999</v>
      </c>
      <c r="S1619" s="1">
        <v>71.482399999999998</v>
      </c>
      <c r="T1619" s="1">
        <v>2.8</v>
      </c>
    </row>
    <row r="1620" spans="1:20">
      <c r="A1620" s="1" t="s">
        <v>9962</v>
      </c>
      <c r="B1620" s="1" t="s">
        <v>9963</v>
      </c>
      <c r="C1620" s="1" t="s">
        <v>22</v>
      </c>
      <c r="D1620" s="1" t="s">
        <v>9964</v>
      </c>
      <c r="E1620" s="1" t="s">
        <v>9965</v>
      </c>
      <c r="F1620" s="1" t="s">
        <v>2785</v>
      </c>
      <c r="G1620" s="1" t="s">
        <v>26</v>
      </c>
      <c r="H1620" s="1" t="s">
        <v>27</v>
      </c>
      <c r="I1620" s="1">
        <v>10</v>
      </c>
      <c r="J1620" s="1">
        <v>5</v>
      </c>
      <c r="K1620" s="1" t="s">
        <v>22</v>
      </c>
      <c r="L1620" s="1">
        <v>2022</v>
      </c>
      <c r="M1620" s="1">
        <v>3</v>
      </c>
      <c r="N1620" s="1" t="s">
        <v>9966</v>
      </c>
      <c r="O1620" s="1">
        <v>9.9642169999999997</v>
      </c>
      <c r="P1620" s="1">
        <v>6.87</v>
      </c>
      <c r="Q1620" s="3">
        <v>0.3</v>
      </c>
      <c r="R1620" s="1">
        <v>0.43690000000000001</v>
      </c>
      <c r="S1620" s="1">
        <v>39.651600000000002</v>
      </c>
      <c r="T1620" s="1">
        <v>7.7</v>
      </c>
    </row>
    <row r="1621" spans="1:20">
      <c r="A1621" s="1" t="s">
        <v>9967</v>
      </c>
      <c r="B1621" s="1" t="s">
        <v>9968</v>
      </c>
      <c r="C1621" s="1" t="s">
        <v>22</v>
      </c>
      <c r="D1621" s="1" t="s">
        <v>9969</v>
      </c>
      <c r="E1621" s="1" t="s">
        <v>9970</v>
      </c>
      <c r="F1621" s="1" t="s">
        <v>9971</v>
      </c>
      <c r="G1621" s="1" t="s">
        <v>26</v>
      </c>
      <c r="H1621" s="1" t="s">
        <v>27</v>
      </c>
      <c r="I1621" s="1">
        <v>27</v>
      </c>
      <c r="J1621" s="1">
        <v>1</v>
      </c>
      <c r="K1621" s="1" t="s">
        <v>9972</v>
      </c>
      <c r="L1621" s="1">
        <v>2022</v>
      </c>
      <c r="M1621" s="1">
        <v>3</v>
      </c>
      <c r="N1621" s="1" t="s">
        <v>9973</v>
      </c>
      <c r="O1621" s="1">
        <v>4.188034</v>
      </c>
      <c r="P1621" s="1">
        <v>6.87</v>
      </c>
      <c r="Q1621" s="3">
        <v>0.72</v>
      </c>
      <c r="R1621" s="1">
        <v>0.43690000000000001</v>
      </c>
      <c r="S1621" s="1">
        <v>39.651600000000002</v>
      </c>
      <c r="T1621" s="1">
        <v>3.6</v>
      </c>
    </row>
    <row r="1622" spans="1:20">
      <c r="A1622" s="1" t="s">
        <v>9974</v>
      </c>
      <c r="B1622" s="1" t="s">
        <v>9975</v>
      </c>
      <c r="C1622" s="1" t="s">
        <v>9976</v>
      </c>
      <c r="D1622" s="1" t="s">
        <v>9977</v>
      </c>
      <c r="E1622" s="1" t="s">
        <v>9978</v>
      </c>
      <c r="F1622" s="1" t="s">
        <v>8587</v>
      </c>
      <c r="G1622" s="1" t="s">
        <v>138</v>
      </c>
      <c r="H1622" s="1" t="s">
        <v>27</v>
      </c>
      <c r="I1622" s="1">
        <v>11</v>
      </c>
      <c r="J1622" s="1" t="s">
        <v>22</v>
      </c>
      <c r="K1622" s="1" t="s">
        <v>22</v>
      </c>
      <c r="L1622" s="1">
        <v>2023</v>
      </c>
      <c r="M1622" s="1">
        <v>3</v>
      </c>
      <c r="N1622" s="1" t="s">
        <v>9979</v>
      </c>
      <c r="O1622" s="1">
        <v>1.274697</v>
      </c>
      <c r="P1622" s="1">
        <v>1.1200000000000001</v>
      </c>
      <c r="Q1622" s="3">
        <v>2.35</v>
      </c>
      <c r="R1622" s="1">
        <v>2.6785000000000001</v>
      </c>
      <c r="S1622" s="1">
        <v>87.779399999999995</v>
      </c>
      <c r="T1622" s="1">
        <v>3</v>
      </c>
    </row>
    <row r="1623" spans="1:20">
      <c r="A1623" s="1" t="s">
        <v>9980</v>
      </c>
      <c r="B1623" s="1" t="s">
        <v>9981</v>
      </c>
      <c r="C1623" s="1" t="s">
        <v>22</v>
      </c>
      <c r="D1623" s="1" t="s">
        <v>9982</v>
      </c>
      <c r="E1623" s="1" t="s">
        <v>9983</v>
      </c>
      <c r="F1623" s="1" t="s">
        <v>9984</v>
      </c>
      <c r="G1623" s="1" t="s">
        <v>35</v>
      </c>
      <c r="H1623" s="1" t="s">
        <v>27</v>
      </c>
      <c r="I1623" s="1">
        <v>39</v>
      </c>
      <c r="J1623" s="1">
        <v>1</v>
      </c>
      <c r="K1623" s="1" t="s">
        <v>9985</v>
      </c>
      <c r="L1623" s="1">
        <v>2022</v>
      </c>
      <c r="M1623" s="1">
        <v>3</v>
      </c>
      <c r="N1623" s="1" t="s">
        <v>9986</v>
      </c>
      <c r="O1623" s="1">
        <v>4.1496820000000003</v>
      </c>
      <c r="P1623" s="1">
        <v>6.86</v>
      </c>
      <c r="Q1623" s="3">
        <v>0.72</v>
      </c>
      <c r="R1623" s="1">
        <v>0.43709999999999999</v>
      </c>
      <c r="S1623" s="1">
        <v>36.045299999999997</v>
      </c>
      <c r="T1623" s="1">
        <v>2.7</v>
      </c>
    </row>
    <row r="1624" spans="1:20">
      <c r="A1624" s="1" t="s">
        <v>9987</v>
      </c>
      <c r="B1624" s="1" t="s">
        <v>9988</v>
      </c>
      <c r="C1624" s="1" t="s">
        <v>9989</v>
      </c>
      <c r="D1624" s="1" t="s">
        <v>9990</v>
      </c>
      <c r="E1624" s="1" t="s">
        <v>9991</v>
      </c>
      <c r="F1624" s="1" t="s">
        <v>9992</v>
      </c>
      <c r="G1624" s="1" t="s">
        <v>89</v>
      </c>
      <c r="H1624" s="1" t="s">
        <v>27</v>
      </c>
      <c r="I1624" s="1">
        <v>24</v>
      </c>
      <c r="J1624" s="1">
        <v>2</v>
      </c>
      <c r="K1624" s="1" t="s">
        <v>9993</v>
      </c>
      <c r="L1624" s="1">
        <v>2024</v>
      </c>
      <c r="M1624" s="1">
        <v>3</v>
      </c>
      <c r="N1624" s="1" t="s">
        <v>9994</v>
      </c>
      <c r="O1624" s="1">
        <v>0.43884099999999998</v>
      </c>
      <c r="P1624" s="1">
        <v>0.32</v>
      </c>
      <c r="Q1624" s="3">
        <v>6.84</v>
      </c>
      <c r="R1624" s="1">
        <v>9.2847000000000008</v>
      </c>
      <c r="S1624" s="1">
        <v>97.454499999999996</v>
      </c>
      <c r="T1624" s="1" t="s">
        <v>22</v>
      </c>
    </row>
    <row r="1625" spans="1:20">
      <c r="A1625" s="1" t="s">
        <v>9995</v>
      </c>
      <c r="B1625" s="1" t="s">
        <v>9996</v>
      </c>
      <c r="C1625" s="1" t="s">
        <v>9997</v>
      </c>
      <c r="D1625" s="1" t="s">
        <v>9998</v>
      </c>
      <c r="E1625" s="1" t="s">
        <v>9999</v>
      </c>
      <c r="F1625" s="1" t="s">
        <v>9992</v>
      </c>
      <c r="G1625" s="1" t="s">
        <v>89</v>
      </c>
      <c r="H1625" s="1" t="s">
        <v>27</v>
      </c>
      <c r="I1625" s="1">
        <v>23</v>
      </c>
      <c r="J1625" s="1">
        <v>23</v>
      </c>
      <c r="K1625" s="1" t="s">
        <v>10000</v>
      </c>
      <c r="L1625" s="1">
        <v>2023</v>
      </c>
      <c r="M1625" s="1">
        <v>3</v>
      </c>
      <c r="N1625" s="1" t="s">
        <v>10001</v>
      </c>
      <c r="O1625" s="1">
        <v>4.6083280000000002</v>
      </c>
      <c r="P1625" s="1">
        <v>3.35</v>
      </c>
      <c r="Q1625" s="3">
        <v>0.65</v>
      </c>
      <c r="R1625" s="1">
        <v>0.89449999999999996</v>
      </c>
      <c r="S1625" s="1">
        <v>62.922800000000002</v>
      </c>
      <c r="T1625" s="1">
        <v>9.6</v>
      </c>
    </row>
    <row r="1626" spans="1:20">
      <c r="A1626" s="1" t="s">
        <v>10002</v>
      </c>
      <c r="B1626" s="1" t="s">
        <v>10003</v>
      </c>
      <c r="C1626" s="1" t="s">
        <v>10004</v>
      </c>
      <c r="D1626" s="1" t="s">
        <v>10005</v>
      </c>
      <c r="E1626" s="1" t="s">
        <v>10006</v>
      </c>
      <c r="F1626" s="1" t="s">
        <v>1400</v>
      </c>
      <c r="G1626" s="1" t="s">
        <v>1043</v>
      </c>
      <c r="H1626" s="1" t="s">
        <v>27</v>
      </c>
      <c r="I1626" s="1">
        <v>16</v>
      </c>
      <c r="J1626" s="1">
        <v>5</v>
      </c>
      <c r="K1626" s="1" t="s">
        <v>22</v>
      </c>
      <c r="L1626" s="1">
        <v>2021</v>
      </c>
      <c r="M1626" s="1">
        <v>3</v>
      </c>
      <c r="N1626" s="1" t="s">
        <v>10007</v>
      </c>
      <c r="O1626" s="1">
        <v>7.5587030000000004</v>
      </c>
      <c r="P1626" s="1">
        <v>6.54</v>
      </c>
      <c r="Q1626" s="3">
        <v>0.4</v>
      </c>
      <c r="R1626" s="1">
        <v>0.45860000000000001</v>
      </c>
      <c r="S1626" s="1">
        <v>35.237200000000001</v>
      </c>
      <c r="T1626" s="1">
        <v>3.7519999999999998</v>
      </c>
    </row>
    <row r="1627" spans="1:20">
      <c r="A1627" s="1" t="s">
        <v>10008</v>
      </c>
      <c r="B1627" s="1" t="s">
        <v>10009</v>
      </c>
      <c r="C1627" s="1" t="s">
        <v>22</v>
      </c>
      <c r="D1627" s="1" t="s">
        <v>10010</v>
      </c>
      <c r="E1627" s="1" t="s">
        <v>10011</v>
      </c>
      <c r="F1627" s="1" t="s">
        <v>7303</v>
      </c>
      <c r="G1627" s="1" t="s">
        <v>1401</v>
      </c>
      <c r="H1627" s="1" t="s">
        <v>27</v>
      </c>
      <c r="I1627" s="1">
        <v>203</v>
      </c>
      <c r="J1627" s="1" t="s">
        <v>22</v>
      </c>
      <c r="K1627" s="1" t="s">
        <v>22</v>
      </c>
      <c r="L1627" s="1">
        <v>2021</v>
      </c>
      <c r="M1627" s="1">
        <v>3</v>
      </c>
      <c r="N1627" s="1" t="s">
        <v>10012</v>
      </c>
      <c r="O1627" s="1">
        <v>14.295082000000001</v>
      </c>
      <c r="P1627" s="1">
        <v>9.69</v>
      </c>
      <c r="Q1627" s="3">
        <v>0.21</v>
      </c>
      <c r="R1627" s="1">
        <v>0.30969999999999998</v>
      </c>
      <c r="S1627" s="1">
        <v>23.942699999999999</v>
      </c>
      <c r="T1627" s="1">
        <v>5.907</v>
      </c>
    </row>
    <row r="1628" spans="1:20">
      <c r="A1628" s="1" t="s">
        <v>10013</v>
      </c>
      <c r="B1628" s="1" t="str">
        <f>"10.1063/1.5052314"</f>
        <v>10.1063/1.5052314</v>
      </c>
      <c r="C1628" s="1" t="s">
        <v>22</v>
      </c>
      <c r="D1628" s="1" t="s">
        <v>10014</v>
      </c>
      <c r="E1628" s="1" t="s">
        <v>10015</v>
      </c>
      <c r="F1628" s="1" t="s">
        <v>10016</v>
      </c>
      <c r="G1628" s="1" t="s">
        <v>89</v>
      </c>
      <c r="H1628" s="1" t="s">
        <v>27</v>
      </c>
      <c r="I1628" s="1">
        <v>9</v>
      </c>
      <c r="J1628" s="1">
        <v>1</v>
      </c>
      <c r="K1628" s="1" t="s">
        <v>22</v>
      </c>
      <c r="L1628" s="1">
        <v>2019</v>
      </c>
      <c r="M1628" s="1">
        <v>3</v>
      </c>
      <c r="N1628" s="1" t="s">
        <v>10017</v>
      </c>
      <c r="O1628" s="1">
        <v>7.4582750000000004</v>
      </c>
      <c r="P1628" s="1">
        <v>25.14</v>
      </c>
      <c r="Q1628" s="3">
        <v>0.4</v>
      </c>
      <c r="R1628" s="1">
        <v>0.1193</v>
      </c>
      <c r="S1628" s="1">
        <v>11.8201</v>
      </c>
      <c r="T1628" s="1">
        <v>1.337</v>
      </c>
    </row>
    <row r="1629" spans="1:20">
      <c r="A1629" s="1" t="s">
        <v>10018</v>
      </c>
      <c r="B1629" s="1" t="s">
        <v>10019</v>
      </c>
      <c r="C1629" s="1" t="s">
        <v>10020</v>
      </c>
      <c r="D1629" s="1" t="s">
        <v>10021</v>
      </c>
      <c r="E1629" s="1" t="s">
        <v>10022</v>
      </c>
      <c r="F1629" s="1" t="s">
        <v>5483</v>
      </c>
      <c r="G1629" s="1" t="s">
        <v>35</v>
      </c>
      <c r="H1629" s="1" t="s">
        <v>27</v>
      </c>
      <c r="I1629" s="1">
        <v>91</v>
      </c>
      <c r="J1629" s="1" t="s">
        <v>22</v>
      </c>
      <c r="K1629" s="1" t="s">
        <v>10023</v>
      </c>
      <c r="L1629" s="1">
        <v>2017</v>
      </c>
      <c r="M1629" s="1">
        <v>3</v>
      </c>
      <c r="N1629" s="1" t="s">
        <v>10024</v>
      </c>
      <c r="O1629" s="1">
        <v>56.501119000000003</v>
      </c>
      <c r="P1629" s="1">
        <v>24.63</v>
      </c>
      <c r="Q1629" s="3">
        <v>0.05</v>
      </c>
      <c r="R1629" s="1">
        <v>0.12180000000000001</v>
      </c>
      <c r="S1629" s="1">
        <v>11.1912</v>
      </c>
      <c r="T1629" s="1">
        <v>8.173</v>
      </c>
    </row>
    <row r="1630" spans="1:20">
      <c r="A1630" s="1" t="s">
        <v>10025</v>
      </c>
      <c r="B1630" s="1" t="s">
        <v>10026</v>
      </c>
      <c r="C1630" s="1" t="s">
        <v>22</v>
      </c>
      <c r="D1630" s="1" t="s">
        <v>10027</v>
      </c>
      <c r="E1630" s="1" t="s">
        <v>10028</v>
      </c>
      <c r="F1630" s="1" t="s">
        <v>6837</v>
      </c>
      <c r="G1630" s="1" t="s">
        <v>26</v>
      </c>
      <c r="H1630" s="1" t="s">
        <v>27</v>
      </c>
      <c r="I1630" s="1">
        <v>333</v>
      </c>
      <c r="J1630" s="1" t="s">
        <v>22</v>
      </c>
      <c r="K1630" s="1" t="s">
        <v>22</v>
      </c>
      <c r="L1630" s="1">
        <v>2022</v>
      </c>
      <c r="M1630" s="1">
        <v>3</v>
      </c>
      <c r="N1630" s="1" t="s">
        <v>10029</v>
      </c>
      <c r="O1630" s="1">
        <v>10.498372</v>
      </c>
      <c r="P1630" s="1">
        <v>6.87</v>
      </c>
      <c r="Q1630" s="3">
        <v>0.28999999999999998</v>
      </c>
      <c r="R1630" s="1">
        <v>0.43690000000000001</v>
      </c>
      <c r="S1630" s="1">
        <v>39.651600000000002</v>
      </c>
      <c r="T1630" s="1">
        <v>7.4</v>
      </c>
    </row>
    <row r="1631" spans="1:20">
      <c r="A1631" s="1" t="s">
        <v>10030</v>
      </c>
      <c r="B1631" s="1" t="s">
        <v>10031</v>
      </c>
      <c r="C1631" s="1" t="s">
        <v>22</v>
      </c>
      <c r="D1631" s="1" t="s">
        <v>10032</v>
      </c>
      <c r="E1631" s="1" t="s">
        <v>10033</v>
      </c>
      <c r="F1631" s="1" t="s">
        <v>118</v>
      </c>
      <c r="G1631" s="1" t="s">
        <v>26</v>
      </c>
      <c r="H1631" s="1" t="s">
        <v>27</v>
      </c>
      <c r="I1631" s="1">
        <v>478</v>
      </c>
      <c r="J1631" s="1" t="s">
        <v>22</v>
      </c>
      <c r="K1631" s="1" t="s">
        <v>22</v>
      </c>
      <c r="L1631" s="1">
        <v>2023</v>
      </c>
      <c r="M1631" s="1">
        <v>3</v>
      </c>
      <c r="N1631" s="1" t="s">
        <v>10034</v>
      </c>
      <c r="O1631" s="1">
        <v>6.2363400000000002</v>
      </c>
      <c r="P1631" s="1">
        <v>2.4700000000000002</v>
      </c>
      <c r="Q1631" s="3">
        <v>0.48</v>
      </c>
      <c r="R1631" s="1">
        <v>1.2122999999999999</v>
      </c>
      <c r="S1631" s="1">
        <v>71.482399999999998</v>
      </c>
      <c r="T1631" s="1">
        <v>13.3</v>
      </c>
    </row>
    <row r="1632" spans="1:20">
      <c r="A1632" s="1" t="s">
        <v>10035</v>
      </c>
      <c r="B1632" s="1" t="s">
        <v>10036</v>
      </c>
      <c r="C1632" s="1" t="s">
        <v>22</v>
      </c>
      <c r="D1632" s="1" t="s">
        <v>10037</v>
      </c>
      <c r="E1632" s="1" t="s">
        <v>10038</v>
      </c>
      <c r="F1632" s="1" t="s">
        <v>10039</v>
      </c>
      <c r="G1632" s="1" t="s">
        <v>35</v>
      </c>
      <c r="H1632" s="1" t="s">
        <v>27</v>
      </c>
      <c r="I1632" s="1">
        <v>26</v>
      </c>
      <c r="J1632" s="1">
        <v>17</v>
      </c>
      <c r="K1632" s="1" t="s">
        <v>10040</v>
      </c>
      <c r="L1632" s="1">
        <v>2014</v>
      </c>
      <c r="M1632" s="1">
        <v>3</v>
      </c>
      <c r="N1632" s="1" t="s">
        <v>10041</v>
      </c>
      <c r="O1632" s="1">
        <v>2.0280109999999998</v>
      </c>
      <c r="P1632" s="1">
        <v>28.95</v>
      </c>
      <c r="Q1632" s="3">
        <v>1.48</v>
      </c>
      <c r="R1632" s="1">
        <v>0.1036</v>
      </c>
      <c r="S1632" s="1">
        <v>11.141500000000001</v>
      </c>
      <c r="T1632" s="1" t="s">
        <v>22</v>
      </c>
    </row>
    <row r="1633" spans="1:20">
      <c r="A1633" s="1" t="s">
        <v>10042</v>
      </c>
      <c r="B1633" s="1" t="s">
        <v>10043</v>
      </c>
      <c r="C1633" s="1" t="s">
        <v>22</v>
      </c>
      <c r="D1633" s="1" t="s">
        <v>10044</v>
      </c>
      <c r="E1633" s="1" t="s">
        <v>10045</v>
      </c>
      <c r="F1633" s="1" t="s">
        <v>3886</v>
      </c>
      <c r="G1633" s="1" t="s">
        <v>26</v>
      </c>
      <c r="H1633" s="1" t="s">
        <v>27</v>
      </c>
      <c r="I1633" s="1">
        <v>42</v>
      </c>
      <c r="J1633" s="1">
        <v>5</v>
      </c>
      <c r="K1633" s="1" t="s">
        <v>10046</v>
      </c>
      <c r="L1633" s="1">
        <v>2022</v>
      </c>
      <c r="M1633" s="1">
        <v>3</v>
      </c>
      <c r="N1633" s="1" t="s">
        <v>10047</v>
      </c>
      <c r="O1633" s="1">
        <v>5.7161020000000002</v>
      </c>
      <c r="P1633" s="1">
        <v>6.87</v>
      </c>
      <c r="Q1633" s="3">
        <v>0.52</v>
      </c>
      <c r="R1633" s="1">
        <v>0.43690000000000001</v>
      </c>
      <c r="S1633" s="1">
        <v>39.651600000000002</v>
      </c>
      <c r="T1633" s="1">
        <v>4.5999999999999996</v>
      </c>
    </row>
    <row r="1634" spans="1:20">
      <c r="A1634" s="1" t="s">
        <v>10048</v>
      </c>
      <c r="B1634" s="1" t="s">
        <v>10049</v>
      </c>
      <c r="C1634" s="1" t="s">
        <v>22</v>
      </c>
      <c r="D1634" s="1" t="s">
        <v>10050</v>
      </c>
      <c r="E1634" s="1" t="s">
        <v>10051</v>
      </c>
      <c r="F1634" s="1" t="s">
        <v>1674</v>
      </c>
      <c r="G1634" s="1" t="s">
        <v>49</v>
      </c>
      <c r="H1634" s="1" t="s">
        <v>27</v>
      </c>
      <c r="I1634" s="1">
        <v>25</v>
      </c>
      <c r="J1634" s="1">
        <v>18</v>
      </c>
      <c r="K1634" s="1" t="s">
        <v>10052</v>
      </c>
      <c r="L1634" s="1">
        <v>2021</v>
      </c>
      <c r="M1634" s="1">
        <v>3</v>
      </c>
      <c r="N1634" s="1" t="s">
        <v>10053</v>
      </c>
      <c r="O1634" s="1">
        <v>8.2406780000000008</v>
      </c>
      <c r="P1634" s="1">
        <v>11.82</v>
      </c>
      <c r="Q1634" s="3">
        <v>0.36</v>
      </c>
      <c r="R1634" s="1">
        <v>0.25390000000000001</v>
      </c>
      <c r="S1634" s="1">
        <v>30.2256</v>
      </c>
      <c r="T1634" s="1">
        <v>3.7320000000000002</v>
      </c>
    </row>
    <row r="1635" spans="1:20">
      <c r="A1635" s="1" t="s">
        <v>10054</v>
      </c>
      <c r="B1635" s="1" t="s">
        <v>10055</v>
      </c>
      <c r="C1635" s="1" t="s">
        <v>10056</v>
      </c>
      <c r="D1635" s="1" t="s">
        <v>10057</v>
      </c>
      <c r="E1635" s="1" t="s">
        <v>10058</v>
      </c>
      <c r="F1635" s="1" t="s">
        <v>2109</v>
      </c>
      <c r="G1635" s="1" t="s">
        <v>35</v>
      </c>
      <c r="H1635" s="1" t="s">
        <v>27</v>
      </c>
      <c r="I1635" s="1">
        <v>291</v>
      </c>
      <c r="J1635" s="1" t="s">
        <v>22</v>
      </c>
      <c r="K1635" s="1" t="s">
        <v>22</v>
      </c>
      <c r="L1635" s="1">
        <v>2023</v>
      </c>
      <c r="M1635" s="1">
        <v>3</v>
      </c>
      <c r="N1635" s="1" t="s">
        <v>10059</v>
      </c>
      <c r="O1635" s="1">
        <v>2.5424380000000002</v>
      </c>
      <c r="P1635" s="1">
        <v>2.61</v>
      </c>
      <c r="Q1635" s="3">
        <v>1.18</v>
      </c>
      <c r="R1635" s="1">
        <v>1.1477999999999999</v>
      </c>
      <c r="S1635" s="1">
        <v>69.006699999999995</v>
      </c>
      <c r="T1635" s="1">
        <v>4.3</v>
      </c>
    </row>
    <row r="1636" spans="1:20">
      <c r="A1636" s="1" t="s">
        <v>10060</v>
      </c>
      <c r="B1636" s="1" t="s">
        <v>10061</v>
      </c>
      <c r="C1636" s="1" t="s">
        <v>22</v>
      </c>
      <c r="D1636" s="1" t="s">
        <v>10062</v>
      </c>
      <c r="E1636" s="1" t="s">
        <v>10063</v>
      </c>
      <c r="F1636" s="1" t="s">
        <v>2102</v>
      </c>
      <c r="G1636" s="1" t="s">
        <v>49</v>
      </c>
      <c r="H1636" s="1" t="s">
        <v>27</v>
      </c>
      <c r="I1636" s="1">
        <v>254</v>
      </c>
      <c r="J1636" s="1" t="s">
        <v>22</v>
      </c>
      <c r="K1636" s="1" t="s">
        <v>22</v>
      </c>
      <c r="L1636" s="1">
        <v>2022</v>
      </c>
      <c r="M1636" s="1">
        <v>3</v>
      </c>
      <c r="N1636" s="1" t="s">
        <v>10064</v>
      </c>
      <c r="O1636" s="1">
        <v>10.412566</v>
      </c>
      <c r="P1636" s="1">
        <v>6.02</v>
      </c>
      <c r="Q1636" s="3">
        <v>0.28999999999999998</v>
      </c>
      <c r="R1636" s="1">
        <v>0.49840000000000001</v>
      </c>
      <c r="S1636" s="1">
        <v>48.136800000000001</v>
      </c>
      <c r="T1636" s="1">
        <v>8.8000000000000007</v>
      </c>
    </row>
    <row r="1637" spans="1:20">
      <c r="A1637" s="1" t="s">
        <v>10065</v>
      </c>
      <c r="B1637" s="1" t="s">
        <v>10066</v>
      </c>
      <c r="C1637" s="1" t="s">
        <v>22</v>
      </c>
      <c r="D1637" s="1" t="s">
        <v>10067</v>
      </c>
      <c r="E1637" s="1" t="s">
        <v>10068</v>
      </c>
      <c r="F1637" s="1" t="s">
        <v>10069</v>
      </c>
      <c r="G1637" s="1" t="s">
        <v>541</v>
      </c>
      <c r="H1637" s="1" t="s">
        <v>27</v>
      </c>
      <c r="I1637" s="1">
        <v>27</v>
      </c>
      <c r="J1637" s="1">
        <v>4</v>
      </c>
      <c r="K1637" s="1" t="s">
        <v>10070</v>
      </c>
      <c r="L1637" s="1">
        <v>2020</v>
      </c>
      <c r="M1637" s="1">
        <v>3</v>
      </c>
      <c r="N1637" s="1" t="s">
        <v>10071</v>
      </c>
      <c r="O1637" s="1">
        <v>6.9349999999999996</v>
      </c>
      <c r="P1637" s="1">
        <v>13.73</v>
      </c>
      <c r="Q1637" s="3">
        <v>0.43</v>
      </c>
      <c r="R1637" s="1">
        <v>0.21840000000000001</v>
      </c>
      <c r="S1637" s="1">
        <v>26.3903</v>
      </c>
      <c r="T1637" s="1">
        <v>3.07</v>
      </c>
    </row>
    <row r="1638" spans="1:20">
      <c r="A1638" s="1" t="s">
        <v>10072</v>
      </c>
      <c r="B1638" s="1" t="s">
        <v>10073</v>
      </c>
      <c r="C1638" s="1" t="s">
        <v>22</v>
      </c>
      <c r="D1638" s="1" t="s">
        <v>10074</v>
      </c>
      <c r="E1638" s="1" t="s">
        <v>10075</v>
      </c>
      <c r="F1638" s="1" t="s">
        <v>10076</v>
      </c>
      <c r="G1638" s="1" t="s">
        <v>1043</v>
      </c>
      <c r="H1638" s="1" t="s">
        <v>27</v>
      </c>
      <c r="I1638" s="1">
        <v>9</v>
      </c>
      <c r="J1638" s="1" t="s">
        <v>22</v>
      </c>
      <c r="K1638" s="1" t="s">
        <v>22</v>
      </c>
      <c r="L1638" s="1">
        <v>2022</v>
      </c>
      <c r="M1638" s="1">
        <v>3</v>
      </c>
      <c r="N1638" s="1" t="s">
        <v>10077</v>
      </c>
      <c r="O1638" s="1">
        <v>3.6313559999999998</v>
      </c>
      <c r="P1638" s="1">
        <v>3.64</v>
      </c>
      <c r="Q1638" s="3">
        <v>0.83</v>
      </c>
      <c r="R1638" s="1">
        <v>0.82450000000000001</v>
      </c>
      <c r="S1638" s="1">
        <v>53.743400000000001</v>
      </c>
      <c r="T1638" s="1">
        <v>3.7</v>
      </c>
    </row>
    <row r="1639" spans="1:20">
      <c r="A1639" s="1" t="s">
        <v>10078</v>
      </c>
      <c r="B1639" s="1" t="s">
        <v>10079</v>
      </c>
      <c r="C1639" s="1" t="s">
        <v>22</v>
      </c>
      <c r="D1639" s="1" t="s">
        <v>10080</v>
      </c>
      <c r="E1639" s="1" t="s">
        <v>10081</v>
      </c>
      <c r="F1639" s="1" t="s">
        <v>1002</v>
      </c>
      <c r="G1639" s="1" t="s">
        <v>105</v>
      </c>
      <c r="H1639" s="1" t="s">
        <v>27</v>
      </c>
      <c r="I1639" s="1">
        <v>14</v>
      </c>
      <c r="J1639" s="1">
        <v>3</v>
      </c>
      <c r="K1639" s="1" t="s">
        <v>22</v>
      </c>
      <c r="L1639" s="1">
        <v>2022</v>
      </c>
      <c r="M1639" s="1">
        <v>3</v>
      </c>
      <c r="N1639" s="1" t="s">
        <v>10082</v>
      </c>
      <c r="O1639" s="1">
        <v>4.267855</v>
      </c>
      <c r="P1639" s="1">
        <v>6.39</v>
      </c>
      <c r="Q1639" s="3">
        <v>0.7</v>
      </c>
      <c r="R1639" s="1">
        <v>0.4698</v>
      </c>
      <c r="S1639" s="1">
        <v>38.7104</v>
      </c>
      <c r="T1639" s="1">
        <v>3.9</v>
      </c>
    </row>
    <row r="1640" spans="1:20">
      <c r="A1640" s="1" t="s">
        <v>10083</v>
      </c>
      <c r="B1640" s="1" t="s">
        <v>10084</v>
      </c>
      <c r="C1640" s="1" t="s">
        <v>22</v>
      </c>
      <c r="D1640" s="1" t="s">
        <v>10085</v>
      </c>
      <c r="E1640" s="1" t="s">
        <v>10086</v>
      </c>
      <c r="F1640" s="1" t="s">
        <v>10087</v>
      </c>
      <c r="G1640" s="1" t="s">
        <v>35</v>
      </c>
      <c r="H1640" s="1" t="s">
        <v>27</v>
      </c>
      <c r="I1640" s="1">
        <v>55</v>
      </c>
      <c r="J1640" s="1">
        <v>1</v>
      </c>
      <c r="K1640" s="1" t="s">
        <v>10088</v>
      </c>
      <c r="L1640" s="1">
        <v>2021</v>
      </c>
      <c r="M1640" s="1">
        <v>3</v>
      </c>
      <c r="N1640" s="1" t="s">
        <v>10089</v>
      </c>
      <c r="O1640" s="1">
        <v>4.1494249999999999</v>
      </c>
      <c r="P1640" s="1">
        <v>11.69</v>
      </c>
      <c r="Q1640" s="3">
        <v>0.72</v>
      </c>
      <c r="R1640" s="1">
        <v>0.25650000000000001</v>
      </c>
      <c r="S1640" s="1">
        <v>21.230399999999999</v>
      </c>
      <c r="T1640" s="1">
        <v>2.2669999999999999</v>
      </c>
    </row>
    <row r="1641" spans="1:20">
      <c r="A1641" s="1" t="s">
        <v>10090</v>
      </c>
      <c r="B1641" s="1" t="s">
        <v>10091</v>
      </c>
      <c r="C1641" s="1" t="s">
        <v>22</v>
      </c>
      <c r="D1641" s="1" t="s">
        <v>10092</v>
      </c>
      <c r="E1641" s="1" t="s">
        <v>10093</v>
      </c>
      <c r="F1641" s="1" t="s">
        <v>6765</v>
      </c>
      <c r="G1641" s="1" t="s">
        <v>89</v>
      </c>
      <c r="H1641" s="1" t="s">
        <v>27</v>
      </c>
      <c r="I1641" s="1" t="s">
        <v>22</v>
      </c>
      <c r="J1641" s="1" t="s">
        <v>22</v>
      </c>
      <c r="K1641" s="1" t="s">
        <v>22</v>
      </c>
      <c r="L1641" s="1">
        <v>2023</v>
      </c>
      <c r="M1641" s="1">
        <v>3</v>
      </c>
      <c r="N1641" s="1" t="s">
        <v>10094</v>
      </c>
      <c r="O1641" s="1">
        <v>1.9607479999999999</v>
      </c>
      <c r="P1641" s="1">
        <v>3.35</v>
      </c>
      <c r="Q1641" s="3">
        <v>1.53</v>
      </c>
      <c r="R1641" s="1">
        <v>0.89449999999999996</v>
      </c>
      <c r="S1641" s="1">
        <v>62.922800000000002</v>
      </c>
      <c r="T1641" s="1">
        <v>3.5</v>
      </c>
    </row>
    <row r="1642" spans="1:20">
      <c r="A1642" s="1" t="s">
        <v>10095</v>
      </c>
      <c r="B1642" s="1" t="s">
        <v>10096</v>
      </c>
      <c r="C1642" s="1" t="s">
        <v>22</v>
      </c>
      <c r="D1642" s="1" t="s">
        <v>10097</v>
      </c>
      <c r="E1642" s="1" t="s">
        <v>10098</v>
      </c>
      <c r="F1642" s="1" t="s">
        <v>2102</v>
      </c>
      <c r="G1642" s="1" t="s">
        <v>49</v>
      </c>
      <c r="H1642" s="1" t="s">
        <v>27</v>
      </c>
      <c r="I1642" s="1">
        <v>248</v>
      </c>
      <c r="J1642" s="1" t="s">
        <v>22</v>
      </c>
      <c r="K1642" s="1" t="s">
        <v>22</v>
      </c>
      <c r="L1642" s="1">
        <v>2022</v>
      </c>
      <c r="M1642" s="1">
        <v>3</v>
      </c>
      <c r="N1642" s="1" t="s">
        <v>10099</v>
      </c>
      <c r="O1642" s="1">
        <v>10.412566</v>
      </c>
      <c r="P1642" s="1">
        <v>6.02</v>
      </c>
      <c r="Q1642" s="3">
        <v>0.28999999999999998</v>
      </c>
      <c r="R1642" s="1">
        <v>0.49840000000000001</v>
      </c>
      <c r="S1642" s="1">
        <v>48.136800000000001</v>
      </c>
      <c r="T1642" s="1">
        <v>8.8000000000000007</v>
      </c>
    </row>
    <row r="1643" spans="1:20">
      <c r="A1643" s="1" t="s">
        <v>10100</v>
      </c>
      <c r="B1643" s="1" t="s">
        <v>10101</v>
      </c>
      <c r="C1643" s="1" t="s">
        <v>22</v>
      </c>
      <c r="D1643" s="1" t="s">
        <v>10102</v>
      </c>
      <c r="E1643" s="1" t="s">
        <v>10103</v>
      </c>
      <c r="F1643" s="1" t="s">
        <v>7636</v>
      </c>
      <c r="G1643" s="1" t="s">
        <v>105</v>
      </c>
      <c r="H1643" s="1" t="s">
        <v>27</v>
      </c>
      <c r="I1643" s="1">
        <v>154</v>
      </c>
      <c r="J1643" s="1" t="s">
        <v>22</v>
      </c>
      <c r="K1643" s="1" t="s">
        <v>22</v>
      </c>
      <c r="L1643" s="1">
        <v>2023</v>
      </c>
      <c r="M1643" s="1">
        <v>3</v>
      </c>
      <c r="N1643" s="1" t="s">
        <v>10104</v>
      </c>
      <c r="O1643" s="1">
        <v>3.6103489999999998</v>
      </c>
      <c r="P1643" s="1">
        <v>2.33</v>
      </c>
      <c r="Q1643" s="3">
        <v>0.83</v>
      </c>
      <c r="R1643" s="1">
        <v>1.2866</v>
      </c>
      <c r="S1643" s="1">
        <v>71.580399999999997</v>
      </c>
      <c r="T1643" s="1">
        <v>7</v>
      </c>
    </row>
    <row r="1644" spans="1:20">
      <c r="A1644" s="1" t="s">
        <v>10105</v>
      </c>
      <c r="B1644" s="1" t="s">
        <v>10106</v>
      </c>
      <c r="C1644" s="1" t="s">
        <v>22</v>
      </c>
      <c r="D1644" s="1" t="s">
        <v>10107</v>
      </c>
      <c r="E1644" s="1" t="s">
        <v>10108</v>
      </c>
      <c r="F1644" s="1" t="s">
        <v>10109</v>
      </c>
      <c r="G1644" s="1" t="s">
        <v>49</v>
      </c>
      <c r="H1644" s="1" t="s">
        <v>27</v>
      </c>
      <c r="I1644" s="1">
        <v>30</v>
      </c>
      <c r="J1644" s="1">
        <v>4</v>
      </c>
      <c r="K1644" s="1" t="s">
        <v>10110</v>
      </c>
      <c r="L1644" s="1">
        <v>2022</v>
      </c>
      <c r="M1644" s="1">
        <v>3</v>
      </c>
      <c r="N1644" s="1" t="s">
        <v>10111</v>
      </c>
      <c r="O1644" s="1">
        <v>2.0967739999999999</v>
      </c>
      <c r="P1644" s="1">
        <v>6.02</v>
      </c>
      <c r="Q1644" s="3">
        <v>1.43</v>
      </c>
      <c r="R1644" s="1">
        <v>0.49840000000000001</v>
      </c>
      <c r="S1644" s="1">
        <v>48.136800000000001</v>
      </c>
      <c r="T1644" s="1">
        <v>1.9</v>
      </c>
    </row>
    <row r="1645" spans="1:20">
      <c r="A1645" s="1" t="s">
        <v>10112</v>
      </c>
      <c r="B1645" s="1" t="s">
        <v>10113</v>
      </c>
      <c r="C1645" s="1" t="s">
        <v>10114</v>
      </c>
      <c r="D1645" s="1" t="s">
        <v>10115</v>
      </c>
      <c r="E1645" s="1" t="s">
        <v>10116</v>
      </c>
      <c r="F1645" s="1" t="s">
        <v>1240</v>
      </c>
      <c r="G1645" s="1" t="s">
        <v>35</v>
      </c>
      <c r="H1645" s="1" t="s">
        <v>27</v>
      </c>
      <c r="I1645" s="1">
        <v>51</v>
      </c>
      <c r="J1645" s="1">
        <v>42</v>
      </c>
      <c r="K1645" s="1" t="s">
        <v>10117</v>
      </c>
      <c r="L1645" s="1">
        <v>2022</v>
      </c>
      <c r="M1645" s="1">
        <v>3</v>
      </c>
      <c r="N1645" s="1" t="s">
        <v>10118</v>
      </c>
      <c r="O1645" s="1">
        <v>5.0877090000000003</v>
      </c>
      <c r="P1645" s="1">
        <v>6.86</v>
      </c>
      <c r="Q1645" s="3">
        <v>0.59</v>
      </c>
      <c r="R1645" s="1">
        <v>0.43709999999999999</v>
      </c>
      <c r="S1645" s="1">
        <v>36.045299999999997</v>
      </c>
      <c r="T1645" s="1">
        <v>4</v>
      </c>
    </row>
    <row r="1646" spans="1:20">
      <c r="A1646" s="1" t="s">
        <v>10119</v>
      </c>
      <c r="B1646" s="1" t="s">
        <v>10120</v>
      </c>
      <c r="C1646" s="1" t="s">
        <v>22</v>
      </c>
      <c r="D1646" s="1" t="s">
        <v>10121</v>
      </c>
      <c r="E1646" s="1" t="s">
        <v>10122</v>
      </c>
      <c r="F1646" s="1" t="s">
        <v>10123</v>
      </c>
      <c r="G1646" s="1" t="s">
        <v>35</v>
      </c>
      <c r="H1646" s="1" t="s">
        <v>27</v>
      </c>
      <c r="I1646" s="1">
        <v>230</v>
      </c>
      <c r="J1646" s="1">
        <v>3</v>
      </c>
      <c r="K1646" s="1" t="s">
        <v>10124</v>
      </c>
      <c r="L1646" s="1">
        <v>2015</v>
      </c>
      <c r="M1646" s="1">
        <v>3</v>
      </c>
      <c r="N1646" s="1" t="s">
        <v>10125</v>
      </c>
      <c r="O1646" s="1">
        <v>1.133758</v>
      </c>
      <c r="P1646" s="1">
        <v>28.08</v>
      </c>
      <c r="Q1646" s="3">
        <v>2.65</v>
      </c>
      <c r="R1646" s="1">
        <v>0.10680000000000001</v>
      </c>
      <c r="S1646" s="1">
        <v>10.544700000000001</v>
      </c>
      <c r="T1646" s="1">
        <v>0.122</v>
      </c>
    </row>
    <row r="1647" spans="1:20">
      <c r="A1647" s="1" t="s">
        <v>10126</v>
      </c>
      <c r="B1647" s="1" t="s">
        <v>10127</v>
      </c>
      <c r="C1647" s="1" t="s">
        <v>22</v>
      </c>
      <c r="D1647" s="1" t="s">
        <v>10128</v>
      </c>
      <c r="E1647" s="1" t="s">
        <v>10129</v>
      </c>
      <c r="F1647" s="1" t="s">
        <v>1573</v>
      </c>
      <c r="G1647" s="1" t="s">
        <v>35</v>
      </c>
      <c r="H1647" s="1" t="s">
        <v>27</v>
      </c>
      <c r="I1647" s="1">
        <v>82</v>
      </c>
      <c r="J1647" s="1" t="s">
        <v>22</v>
      </c>
      <c r="K1647" s="1" t="s">
        <v>10130</v>
      </c>
      <c r="L1647" s="1">
        <v>2018</v>
      </c>
      <c r="M1647" s="1">
        <v>3</v>
      </c>
      <c r="N1647" s="1" t="s">
        <v>10131</v>
      </c>
      <c r="O1647" s="1">
        <v>27.729869999999998</v>
      </c>
      <c r="P1647" s="1">
        <v>22.52</v>
      </c>
      <c r="Q1647" s="3">
        <v>0.11</v>
      </c>
      <c r="R1647" s="1">
        <v>0.13320000000000001</v>
      </c>
      <c r="S1647" s="1">
        <v>11.4754</v>
      </c>
      <c r="T1647" s="1">
        <v>3.8340000000000001</v>
      </c>
    </row>
    <row r="1648" spans="1:20">
      <c r="A1648" s="1" t="s">
        <v>10132</v>
      </c>
      <c r="B1648" s="1" t="s">
        <v>10133</v>
      </c>
      <c r="C1648" s="1" t="s">
        <v>22</v>
      </c>
      <c r="D1648" s="1" t="s">
        <v>10134</v>
      </c>
      <c r="E1648" s="1" t="s">
        <v>10135</v>
      </c>
      <c r="F1648" s="1" t="s">
        <v>631</v>
      </c>
      <c r="G1648" s="1" t="s">
        <v>35</v>
      </c>
      <c r="H1648" s="1" t="s">
        <v>27</v>
      </c>
      <c r="I1648" s="1">
        <v>210</v>
      </c>
      <c r="J1648" s="1" t="s">
        <v>22</v>
      </c>
      <c r="K1648" s="1" t="s">
        <v>10136</v>
      </c>
      <c r="L1648" s="1">
        <v>2016</v>
      </c>
      <c r="M1648" s="1">
        <v>3</v>
      </c>
      <c r="N1648" s="1" t="s">
        <v>10137</v>
      </c>
      <c r="O1648" s="1">
        <v>35.984464000000003</v>
      </c>
      <c r="P1648" s="1">
        <v>25.68</v>
      </c>
      <c r="Q1648" s="3">
        <v>0.08</v>
      </c>
      <c r="R1648" s="1">
        <v>0.1168</v>
      </c>
      <c r="S1648" s="1">
        <v>11.0016</v>
      </c>
      <c r="T1648" s="1">
        <v>4.798</v>
      </c>
    </row>
    <row r="1649" spans="1:20">
      <c r="A1649" s="1" t="s">
        <v>10138</v>
      </c>
      <c r="B1649" s="1" t="s">
        <v>10139</v>
      </c>
      <c r="C1649" s="1" t="s">
        <v>22</v>
      </c>
      <c r="D1649" s="1" t="s">
        <v>10140</v>
      </c>
      <c r="E1649" s="1" t="s">
        <v>10141</v>
      </c>
      <c r="F1649" s="1" t="s">
        <v>118</v>
      </c>
      <c r="G1649" s="1" t="s">
        <v>26</v>
      </c>
      <c r="H1649" s="1" t="s">
        <v>27</v>
      </c>
      <c r="I1649" s="1">
        <v>474</v>
      </c>
      <c r="J1649" s="1" t="s">
        <v>22</v>
      </c>
      <c r="K1649" s="1" t="s">
        <v>22</v>
      </c>
      <c r="L1649" s="1">
        <v>2023</v>
      </c>
      <c r="M1649" s="1">
        <v>3</v>
      </c>
      <c r="N1649" s="1" t="s">
        <v>10142</v>
      </c>
      <c r="O1649" s="1">
        <v>6.2363400000000002</v>
      </c>
      <c r="P1649" s="1">
        <v>2.4700000000000002</v>
      </c>
      <c r="Q1649" s="3">
        <v>0.48</v>
      </c>
      <c r="R1649" s="1">
        <v>1.2122999999999999</v>
      </c>
      <c r="S1649" s="1">
        <v>71.482399999999998</v>
      </c>
      <c r="T1649" s="1">
        <v>13.3</v>
      </c>
    </row>
    <row r="1650" spans="1:20">
      <c r="A1650" s="1" t="s">
        <v>10143</v>
      </c>
      <c r="B1650" s="1" t="s">
        <v>10144</v>
      </c>
      <c r="C1650" s="1" t="s">
        <v>22</v>
      </c>
      <c r="D1650" s="1" t="s">
        <v>10145</v>
      </c>
      <c r="E1650" s="1" t="s">
        <v>10146</v>
      </c>
      <c r="F1650" s="1" t="s">
        <v>10147</v>
      </c>
      <c r="G1650" s="1" t="s">
        <v>49</v>
      </c>
      <c r="H1650" s="1" t="s">
        <v>27</v>
      </c>
      <c r="I1650" s="1">
        <v>33</v>
      </c>
      <c r="J1650" s="1">
        <v>5</v>
      </c>
      <c r="K1650" s="1" t="s">
        <v>22</v>
      </c>
      <c r="L1650" s="1">
        <v>2020</v>
      </c>
      <c r="M1650" s="1">
        <v>3</v>
      </c>
      <c r="N1650" s="1" t="s">
        <v>10148</v>
      </c>
      <c r="O1650" s="1">
        <v>7.0851059999999997</v>
      </c>
      <c r="P1650" s="1">
        <v>17.03</v>
      </c>
      <c r="Q1650" s="3">
        <v>0.42</v>
      </c>
      <c r="R1650" s="1">
        <v>0.1762</v>
      </c>
      <c r="S1650" s="1">
        <v>23.1465</v>
      </c>
      <c r="T1650" s="1">
        <v>1.536</v>
      </c>
    </row>
    <row r="1651" spans="1:20">
      <c r="A1651" s="1" t="s">
        <v>10149</v>
      </c>
      <c r="B1651" s="1" t="s">
        <v>10150</v>
      </c>
      <c r="C1651" s="1" t="s">
        <v>10151</v>
      </c>
      <c r="D1651" s="1" t="s">
        <v>10152</v>
      </c>
      <c r="E1651" s="1" t="s">
        <v>10153</v>
      </c>
      <c r="F1651" s="1" t="s">
        <v>624</v>
      </c>
      <c r="G1651" s="1" t="s">
        <v>105</v>
      </c>
      <c r="H1651" s="1" t="s">
        <v>27</v>
      </c>
      <c r="I1651" s="1">
        <v>118</v>
      </c>
      <c r="J1651" s="1" t="s">
        <v>22</v>
      </c>
      <c r="K1651" s="2">
        <v>45304</v>
      </c>
      <c r="L1651" s="1">
        <v>2022</v>
      </c>
      <c r="M1651" s="1">
        <v>3</v>
      </c>
      <c r="N1651" s="1" t="s">
        <v>10154</v>
      </c>
      <c r="O1651" s="1">
        <v>10.129213</v>
      </c>
      <c r="P1651" s="1">
        <v>6.39</v>
      </c>
      <c r="Q1651" s="3">
        <v>0.3</v>
      </c>
      <c r="R1651" s="1">
        <v>0.4698</v>
      </c>
      <c r="S1651" s="1">
        <v>38.7104</v>
      </c>
      <c r="T1651" s="1">
        <v>6.9</v>
      </c>
    </row>
    <row r="1652" spans="1:20">
      <c r="A1652" s="1" t="s">
        <v>10155</v>
      </c>
      <c r="B1652" s="1" t="str">
        <f>"10.1155/2018/3091618"</f>
        <v>10.1155/2018/3091618</v>
      </c>
      <c r="C1652" s="1" t="s">
        <v>22</v>
      </c>
      <c r="D1652" s="1" t="s">
        <v>10156</v>
      </c>
      <c r="E1652" s="1" t="s">
        <v>10157</v>
      </c>
      <c r="F1652" s="1" t="s">
        <v>4775</v>
      </c>
      <c r="G1652" s="1" t="s">
        <v>26</v>
      </c>
      <c r="H1652" s="1" t="s">
        <v>27</v>
      </c>
      <c r="I1652" s="1">
        <v>2018</v>
      </c>
      <c r="J1652" s="1" t="s">
        <v>22</v>
      </c>
      <c r="K1652" s="1" t="s">
        <v>22</v>
      </c>
      <c r="L1652" s="1">
        <v>2018</v>
      </c>
      <c r="M1652" s="1">
        <v>3</v>
      </c>
      <c r="N1652" s="1" t="s">
        <v>10158</v>
      </c>
      <c r="O1652" s="1">
        <v>7.2339180000000001</v>
      </c>
      <c r="P1652" s="1">
        <v>21.49</v>
      </c>
      <c r="Q1652" s="3">
        <v>0.41</v>
      </c>
      <c r="R1652" s="1">
        <v>0.1396</v>
      </c>
      <c r="S1652" s="1">
        <v>14.7753</v>
      </c>
      <c r="T1652" s="1">
        <v>1.6279999999999999</v>
      </c>
    </row>
    <row r="1653" spans="1:20">
      <c r="A1653" s="1" t="s">
        <v>10159</v>
      </c>
      <c r="B1653" s="1" t="s">
        <v>10160</v>
      </c>
      <c r="C1653" s="1" t="s">
        <v>22</v>
      </c>
      <c r="D1653" s="1" t="s">
        <v>10161</v>
      </c>
      <c r="E1653" s="1" t="s">
        <v>10162</v>
      </c>
      <c r="F1653" s="1" t="s">
        <v>2963</v>
      </c>
      <c r="G1653" s="1" t="s">
        <v>49</v>
      </c>
      <c r="H1653" s="1" t="s">
        <v>27</v>
      </c>
      <c r="I1653" s="1">
        <v>574</v>
      </c>
      <c r="J1653" s="1" t="s">
        <v>22</v>
      </c>
      <c r="K1653" s="1" t="s">
        <v>10163</v>
      </c>
      <c r="L1653" s="1">
        <v>2021</v>
      </c>
      <c r="M1653" s="1">
        <v>3</v>
      </c>
      <c r="N1653" s="1" t="s">
        <v>10164</v>
      </c>
      <c r="O1653" s="1">
        <v>19.945889000000001</v>
      </c>
      <c r="P1653" s="1">
        <v>11.82</v>
      </c>
      <c r="Q1653" s="3">
        <v>0.15</v>
      </c>
      <c r="R1653" s="1">
        <v>0.25390000000000001</v>
      </c>
      <c r="S1653" s="1">
        <v>30.2256</v>
      </c>
      <c r="T1653" s="1">
        <v>8.2330000000000005</v>
      </c>
    </row>
    <row r="1654" spans="1:20">
      <c r="A1654" s="1" t="s">
        <v>10165</v>
      </c>
      <c r="B1654" s="1" t="s">
        <v>10166</v>
      </c>
      <c r="C1654" s="1" t="s">
        <v>22</v>
      </c>
      <c r="D1654" s="1" t="s">
        <v>10167</v>
      </c>
      <c r="E1654" s="1" t="s">
        <v>10168</v>
      </c>
      <c r="F1654" s="1" t="s">
        <v>5377</v>
      </c>
      <c r="G1654" s="1" t="s">
        <v>26</v>
      </c>
      <c r="H1654" s="1" t="s">
        <v>27</v>
      </c>
      <c r="I1654" s="1">
        <v>34</v>
      </c>
      <c r="J1654" s="1">
        <v>6</v>
      </c>
      <c r="K1654" s="1" t="s">
        <v>10169</v>
      </c>
      <c r="L1654" s="1">
        <v>2021</v>
      </c>
      <c r="M1654" s="1">
        <v>3</v>
      </c>
      <c r="N1654" s="1" t="s">
        <v>10170</v>
      </c>
      <c r="O1654" s="1">
        <v>11.066977</v>
      </c>
      <c r="P1654" s="1">
        <v>12</v>
      </c>
      <c r="Q1654" s="3">
        <v>0.27</v>
      </c>
      <c r="R1654" s="1">
        <v>0.25</v>
      </c>
      <c r="S1654" s="1">
        <v>24.707100000000001</v>
      </c>
      <c r="T1654" s="1">
        <v>5.1020000000000003</v>
      </c>
    </row>
    <row r="1655" spans="1:20">
      <c r="A1655" s="1" t="s">
        <v>10171</v>
      </c>
      <c r="B1655" s="1" t="s">
        <v>10172</v>
      </c>
      <c r="C1655" s="1" t="s">
        <v>22</v>
      </c>
      <c r="D1655" s="1" t="s">
        <v>10173</v>
      </c>
      <c r="E1655" s="1" t="s">
        <v>10174</v>
      </c>
      <c r="F1655" s="1" t="s">
        <v>5032</v>
      </c>
      <c r="G1655" s="1" t="s">
        <v>26</v>
      </c>
      <c r="H1655" s="1" t="s">
        <v>27</v>
      </c>
      <c r="I1655" s="1">
        <v>33</v>
      </c>
      <c r="J1655" s="1">
        <v>6</v>
      </c>
      <c r="K1655" s="1" t="s">
        <v>22</v>
      </c>
      <c r="L1655" s="1">
        <v>2022</v>
      </c>
      <c r="M1655" s="1">
        <v>3</v>
      </c>
      <c r="N1655" s="1" t="s">
        <v>10175</v>
      </c>
      <c r="O1655" s="1">
        <v>4.8479340000000004</v>
      </c>
      <c r="P1655" s="1">
        <v>6.87</v>
      </c>
      <c r="Q1655" s="3">
        <v>0.62</v>
      </c>
      <c r="R1655" s="1">
        <v>0.43690000000000001</v>
      </c>
      <c r="S1655" s="1">
        <v>39.651600000000002</v>
      </c>
      <c r="T1655" s="1">
        <v>2.4</v>
      </c>
    </row>
    <row r="1656" spans="1:20">
      <c r="A1656" s="1" t="s">
        <v>10176</v>
      </c>
      <c r="B1656" s="1" t="s">
        <v>10177</v>
      </c>
      <c r="C1656" s="1" t="s">
        <v>22</v>
      </c>
      <c r="D1656" s="1" t="s">
        <v>10178</v>
      </c>
      <c r="E1656" s="1" t="s">
        <v>10179</v>
      </c>
      <c r="F1656" s="1" t="s">
        <v>1002</v>
      </c>
      <c r="G1656" s="1" t="s">
        <v>105</v>
      </c>
      <c r="H1656" s="1" t="s">
        <v>27</v>
      </c>
      <c r="I1656" s="1">
        <v>13</v>
      </c>
      <c r="J1656" s="1">
        <v>22</v>
      </c>
      <c r="K1656" s="1" t="s">
        <v>22</v>
      </c>
      <c r="L1656" s="1">
        <v>2021</v>
      </c>
      <c r="M1656" s="1">
        <v>3</v>
      </c>
      <c r="N1656" s="1" t="s">
        <v>10180</v>
      </c>
      <c r="O1656" s="1">
        <v>7.3620890000000001</v>
      </c>
      <c r="P1656" s="1">
        <v>11.96</v>
      </c>
      <c r="Q1656" s="3">
        <v>0.41</v>
      </c>
      <c r="R1656" s="1">
        <v>0.25080000000000002</v>
      </c>
      <c r="S1656" s="1">
        <v>21.200600000000001</v>
      </c>
      <c r="T1656" s="1">
        <v>3.8889999999999998</v>
      </c>
    </row>
    <row r="1657" spans="1:20">
      <c r="A1657" s="1" t="s">
        <v>10181</v>
      </c>
      <c r="B1657" s="1" t="s">
        <v>22</v>
      </c>
      <c r="C1657" s="1" t="s">
        <v>22</v>
      </c>
      <c r="D1657" s="1" t="s">
        <v>10182</v>
      </c>
      <c r="E1657" s="1" t="s">
        <v>10183</v>
      </c>
      <c r="F1657" s="1" t="s">
        <v>10184</v>
      </c>
      <c r="G1657" s="1" t="s">
        <v>89</v>
      </c>
      <c r="H1657" s="1" t="s">
        <v>27</v>
      </c>
      <c r="I1657" s="1">
        <v>34</v>
      </c>
      <c r="J1657" s="1">
        <v>6</v>
      </c>
      <c r="K1657" s="1" t="s">
        <v>10185</v>
      </c>
      <c r="L1657" s="1">
        <v>2022</v>
      </c>
      <c r="M1657" s="1">
        <v>3</v>
      </c>
      <c r="N1657" s="1" t="s">
        <v>10186</v>
      </c>
      <c r="O1657" s="1">
        <v>1.8463689999999999</v>
      </c>
      <c r="P1657" s="1">
        <v>8.83</v>
      </c>
      <c r="Q1657" s="3">
        <v>1.62</v>
      </c>
      <c r="R1657" s="1">
        <v>0.33989999999999998</v>
      </c>
      <c r="S1657" s="1">
        <v>30.9328</v>
      </c>
      <c r="T1657" s="1">
        <v>1.2</v>
      </c>
    </row>
    <row r="1658" spans="1:20">
      <c r="A1658" s="1" t="s">
        <v>10187</v>
      </c>
      <c r="B1658" s="1" t="s">
        <v>10188</v>
      </c>
      <c r="C1658" s="1" t="s">
        <v>22</v>
      </c>
      <c r="D1658" s="1" t="s">
        <v>10189</v>
      </c>
      <c r="E1658" s="1" t="s">
        <v>10190</v>
      </c>
      <c r="F1658" s="1" t="s">
        <v>10191</v>
      </c>
      <c r="G1658" s="1" t="s">
        <v>26</v>
      </c>
      <c r="H1658" s="1" t="s">
        <v>27</v>
      </c>
      <c r="I1658" s="1">
        <v>28</v>
      </c>
      <c r="J1658" s="1">
        <v>8</v>
      </c>
      <c r="K1658" s="1" t="s">
        <v>10192</v>
      </c>
      <c r="L1658" s="1">
        <v>2018</v>
      </c>
      <c r="M1658" s="1">
        <v>3</v>
      </c>
      <c r="N1658" s="1" t="s">
        <v>10193</v>
      </c>
      <c r="O1658" s="1">
        <v>12.741721999999999</v>
      </c>
      <c r="P1658" s="1">
        <v>21.49</v>
      </c>
      <c r="Q1658" s="3">
        <v>0.24</v>
      </c>
      <c r="R1658" s="1">
        <v>0.1396</v>
      </c>
      <c r="S1658" s="1">
        <v>14.7753</v>
      </c>
      <c r="T1658" s="1">
        <v>1.958</v>
      </c>
    </row>
    <row r="1659" spans="1:20">
      <c r="A1659" s="1" t="s">
        <v>10194</v>
      </c>
      <c r="B1659" s="1" t="s">
        <v>10195</v>
      </c>
      <c r="C1659" s="1" t="s">
        <v>22</v>
      </c>
      <c r="D1659" s="1" t="s">
        <v>10196</v>
      </c>
      <c r="E1659" s="1" t="s">
        <v>10197</v>
      </c>
      <c r="F1659" s="1" t="s">
        <v>4083</v>
      </c>
      <c r="G1659" s="1" t="s">
        <v>35</v>
      </c>
      <c r="H1659" s="1" t="s">
        <v>27</v>
      </c>
      <c r="I1659" s="1">
        <v>519</v>
      </c>
      <c r="J1659" s="1" t="s">
        <v>22</v>
      </c>
      <c r="K1659" s="1" t="s">
        <v>22</v>
      </c>
      <c r="L1659" s="1">
        <v>2021</v>
      </c>
      <c r="M1659" s="1">
        <v>3</v>
      </c>
      <c r="N1659" s="1" t="s">
        <v>10198</v>
      </c>
      <c r="O1659" s="1">
        <v>7.0323159999999998</v>
      </c>
      <c r="P1659" s="1">
        <v>11.69</v>
      </c>
      <c r="Q1659" s="3">
        <v>0.43</v>
      </c>
      <c r="R1659" s="1">
        <v>0.25650000000000001</v>
      </c>
      <c r="S1659" s="1">
        <v>21.230399999999999</v>
      </c>
      <c r="T1659" s="1">
        <v>3.1179999999999999</v>
      </c>
    </row>
    <row r="1660" spans="1:20">
      <c r="A1660" s="1" t="s">
        <v>10199</v>
      </c>
      <c r="B1660" s="1" t="s">
        <v>10200</v>
      </c>
      <c r="C1660" s="1" t="s">
        <v>10201</v>
      </c>
      <c r="D1660" s="1" t="s">
        <v>10202</v>
      </c>
      <c r="E1660" s="1" t="s">
        <v>10203</v>
      </c>
      <c r="F1660" s="1" t="s">
        <v>2287</v>
      </c>
      <c r="G1660" s="1" t="s">
        <v>35</v>
      </c>
      <c r="H1660" s="1" t="s">
        <v>27</v>
      </c>
      <c r="I1660" s="1">
        <v>27</v>
      </c>
      <c r="J1660" s="1">
        <v>9</v>
      </c>
      <c r="K1660" s="1" t="s">
        <v>22</v>
      </c>
      <c r="L1660" s="1">
        <v>2022</v>
      </c>
      <c r="M1660" s="1">
        <v>3</v>
      </c>
      <c r="N1660" s="1" t="s">
        <v>10204</v>
      </c>
      <c r="O1660" s="1">
        <v>4.8651119999999999</v>
      </c>
      <c r="P1660" s="1">
        <v>6.86</v>
      </c>
      <c r="Q1660" s="3">
        <v>0.62</v>
      </c>
      <c r="R1660" s="1">
        <v>0.43709999999999999</v>
      </c>
      <c r="S1660" s="1">
        <v>36.045299999999997</v>
      </c>
      <c r="T1660" s="1">
        <v>4.5999999999999996</v>
      </c>
    </row>
    <row r="1661" spans="1:20">
      <c r="A1661" s="1" t="s">
        <v>10205</v>
      </c>
      <c r="B1661" s="1" t="s">
        <v>10206</v>
      </c>
      <c r="C1661" s="1" t="s">
        <v>10207</v>
      </c>
      <c r="D1661" s="1" t="s">
        <v>10208</v>
      </c>
      <c r="E1661" s="1" t="s">
        <v>10209</v>
      </c>
      <c r="F1661" s="1" t="s">
        <v>1285</v>
      </c>
      <c r="G1661" s="1" t="s">
        <v>89</v>
      </c>
      <c r="H1661" s="1" t="s">
        <v>27</v>
      </c>
      <c r="I1661" s="1">
        <v>14</v>
      </c>
      <c r="J1661" s="1">
        <v>34</v>
      </c>
      <c r="K1661" s="1" t="s">
        <v>10210</v>
      </c>
      <c r="L1661" s="1">
        <v>2022</v>
      </c>
      <c r="M1661" s="1">
        <v>3</v>
      </c>
      <c r="N1661" s="1" t="s">
        <v>10211</v>
      </c>
      <c r="O1661" s="1">
        <v>12.404987999999999</v>
      </c>
      <c r="P1661" s="1">
        <v>8.83</v>
      </c>
      <c r="Q1661" s="3">
        <v>0.24</v>
      </c>
      <c r="R1661" s="1">
        <v>0.33989999999999998</v>
      </c>
      <c r="S1661" s="1">
        <v>30.9328</v>
      </c>
      <c r="T1661" s="1">
        <v>9.5</v>
      </c>
    </row>
    <row r="1662" spans="1:20">
      <c r="A1662" s="1" t="s">
        <v>10212</v>
      </c>
      <c r="B1662" s="1" t="s">
        <v>10213</v>
      </c>
      <c r="C1662" s="1" t="s">
        <v>10207</v>
      </c>
      <c r="D1662" s="1" t="s">
        <v>10214</v>
      </c>
      <c r="E1662" s="1" t="s">
        <v>10209</v>
      </c>
      <c r="F1662" s="1" t="s">
        <v>1285</v>
      </c>
      <c r="G1662" s="1" t="s">
        <v>89</v>
      </c>
      <c r="H1662" s="1" t="s">
        <v>27</v>
      </c>
      <c r="I1662" s="1" t="s">
        <v>22</v>
      </c>
      <c r="J1662" s="1" t="s">
        <v>22</v>
      </c>
      <c r="K1662" s="1" t="s">
        <v>22</v>
      </c>
      <c r="L1662" s="1">
        <v>2022</v>
      </c>
      <c r="M1662" s="1">
        <v>3</v>
      </c>
      <c r="N1662" s="1" t="s">
        <v>10215</v>
      </c>
      <c r="O1662" s="1">
        <v>12.404987999999999</v>
      </c>
      <c r="P1662" s="1">
        <v>8.83</v>
      </c>
      <c r="Q1662" s="3">
        <v>0.24</v>
      </c>
      <c r="R1662" s="1">
        <v>0.33989999999999998</v>
      </c>
      <c r="S1662" s="1">
        <v>30.9328</v>
      </c>
      <c r="T1662" s="1">
        <v>9.5</v>
      </c>
    </row>
    <row r="1663" spans="1:20">
      <c r="A1663" s="1" t="s">
        <v>10216</v>
      </c>
      <c r="B1663" s="1" t="s">
        <v>10217</v>
      </c>
      <c r="C1663" s="1" t="s">
        <v>10218</v>
      </c>
      <c r="D1663" s="1" t="s">
        <v>10219</v>
      </c>
      <c r="E1663" s="1" t="s">
        <v>10220</v>
      </c>
      <c r="F1663" s="1" t="s">
        <v>1436</v>
      </c>
      <c r="G1663" s="1" t="s">
        <v>35</v>
      </c>
      <c r="H1663" s="1" t="s">
        <v>27</v>
      </c>
      <c r="I1663" s="1">
        <v>59</v>
      </c>
      <c r="J1663" s="1">
        <v>62</v>
      </c>
      <c r="K1663" s="1" t="s">
        <v>10221</v>
      </c>
      <c r="L1663" s="1">
        <v>2023</v>
      </c>
      <c r="M1663" s="1">
        <v>3</v>
      </c>
      <c r="N1663" s="1" t="s">
        <v>10222</v>
      </c>
      <c r="O1663" s="1">
        <v>2.4684720000000002</v>
      </c>
      <c r="P1663" s="1">
        <v>2.61</v>
      </c>
      <c r="Q1663" s="3">
        <v>1.22</v>
      </c>
      <c r="R1663" s="1">
        <v>1.1477999999999999</v>
      </c>
      <c r="S1663" s="1">
        <v>69.006699999999995</v>
      </c>
      <c r="T1663" s="1">
        <v>4.3</v>
      </c>
    </row>
    <row r="1664" spans="1:20">
      <c r="A1664" s="1" t="s">
        <v>10223</v>
      </c>
      <c r="B1664" s="1" t="s">
        <v>10224</v>
      </c>
      <c r="C1664" s="1" t="s">
        <v>22</v>
      </c>
      <c r="D1664" s="1" t="s">
        <v>10225</v>
      </c>
      <c r="E1664" s="1" t="s">
        <v>4082</v>
      </c>
      <c r="F1664" s="1" t="s">
        <v>10226</v>
      </c>
      <c r="G1664" s="1" t="s">
        <v>35</v>
      </c>
      <c r="H1664" s="1" t="s">
        <v>27</v>
      </c>
      <c r="I1664" s="1">
        <v>71</v>
      </c>
      <c r="J1664" s="1" t="s">
        <v>10227</v>
      </c>
      <c r="K1664" s="1" t="s">
        <v>10228</v>
      </c>
      <c r="L1664" s="1">
        <v>2018</v>
      </c>
      <c r="M1664" s="1">
        <v>3</v>
      </c>
      <c r="N1664" s="1" t="s">
        <v>10229</v>
      </c>
      <c r="O1664" s="1">
        <v>6.9818179999999996</v>
      </c>
      <c r="P1664" s="1">
        <v>22.52</v>
      </c>
      <c r="Q1664" s="3">
        <v>0.43</v>
      </c>
      <c r="R1664" s="1">
        <v>0.13320000000000001</v>
      </c>
      <c r="S1664" s="1">
        <v>11.4754</v>
      </c>
      <c r="T1664" s="1">
        <v>1.6850000000000001</v>
      </c>
    </row>
    <row r="1665" spans="1:20">
      <c r="A1665" s="1" t="s">
        <v>10230</v>
      </c>
      <c r="B1665" s="1" t="s">
        <v>10231</v>
      </c>
      <c r="C1665" s="1" t="s">
        <v>22</v>
      </c>
      <c r="D1665" s="1" t="s">
        <v>10232</v>
      </c>
      <c r="E1665" s="1" t="s">
        <v>10233</v>
      </c>
      <c r="F1665" s="1" t="s">
        <v>3410</v>
      </c>
      <c r="G1665" s="1" t="s">
        <v>35</v>
      </c>
      <c r="H1665" s="1" t="s">
        <v>27</v>
      </c>
      <c r="I1665" s="1">
        <v>283</v>
      </c>
      <c r="J1665" s="1" t="s">
        <v>22</v>
      </c>
      <c r="K1665" s="1" t="s">
        <v>22</v>
      </c>
      <c r="L1665" s="1">
        <v>2023</v>
      </c>
      <c r="M1665" s="1">
        <v>3</v>
      </c>
      <c r="N1665" s="1" t="s">
        <v>10234</v>
      </c>
      <c r="O1665" s="1">
        <v>2.1732719999999999</v>
      </c>
      <c r="P1665" s="1">
        <v>2.61</v>
      </c>
      <c r="Q1665" s="3">
        <v>1.38</v>
      </c>
      <c r="R1665" s="1">
        <v>1.1477999999999999</v>
      </c>
      <c r="S1665" s="1">
        <v>69.006699999999995</v>
      </c>
      <c r="T1665" s="1">
        <v>4.0999999999999996</v>
      </c>
    </row>
    <row r="1666" spans="1:20">
      <c r="A1666" s="1" t="s">
        <v>10235</v>
      </c>
      <c r="B1666" s="1" t="s">
        <v>10236</v>
      </c>
      <c r="C1666" s="1" t="s">
        <v>22</v>
      </c>
      <c r="D1666" s="1" t="s">
        <v>10237</v>
      </c>
      <c r="E1666" s="1" t="s">
        <v>10238</v>
      </c>
      <c r="F1666" s="1" t="s">
        <v>10239</v>
      </c>
      <c r="G1666" s="1" t="s">
        <v>89</v>
      </c>
      <c r="H1666" s="1" t="s">
        <v>27</v>
      </c>
      <c r="I1666" s="1">
        <v>26</v>
      </c>
      <c r="J1666" s="1">
        <v>1</v>
      </c>
      <c r="K1666" s="1" t="s">
        <v>10240</v>
      </c>
      <c r="L1666" s="1">
        <v>2020</v>
      </c>
      <c r="M1666" s="1">
        <v>3</v>
      </c>
      <c r="N1666" s="1" t="s">
        <v>10241</v>
      </c>
      <c r="O1666" s="1">
        <v>3.8815789999999999</v>
      </c>
      <c r="P1666" s="1">
        <v>21.03</v>
      </c>
      <c r="Q1666" s="3">
        <v>0.77</v>
      </c>
      <c r="R1666" s="1">
        <v>0.14269999999999999</v>
      </c>
      <c r="S1666" s="1">
        <v>13.2714</v>
      </c>
      <c r="T1666" s="1">
        <v>0.61699999999999999</v>
      </c>
    </row>
    <row r="1667" spans="1:20">
      <c r="A1667" s="1" t="s">
        <v>10242</v>
      </c>
      <c r="B1667" s="1" t="s">
        <v>10243</v>
      </c>
      <c r="C1667" s="1" t="s">
        <v>22</v>
      </c>
      <c r="D1667" s="1" t="s">
        <v>10244</v>
      </c>
      <c r="E1667" s="1" t="s">
        <v>10245</v>
      </c>
      <c r="F1667" s="1" t="s">
        <v>6455</v>
      </c>
      <c r="G1667" s="1" t="s">
        <v>89</v>
      </c>
      <c r="H1667" s="1" t="s">
        <v>27</v>
      </c>
      <c r="I1667" s="1">
        <v>10</v>
      </c>
      <c r="J1667" s="1">
        <v>12</v>
      </c>
      <c r="K1667" s="1" t="s">
        <v>22</v>
      </c>
      <c r="L1667" s="1">
        <v>2020</v>
      </c>
      <c r="M1667" s="1">
        <v>3</v>
      </c>
      <c r="N1667" s="1" t="s">
        <v>10246</v>
      </c>
      <c r="O1667" s="1">
        <v>9.7994810000000001</v>
      </c>
      <c r="P1667" s="1">
        <v>21.03</v>
      </c>
      <c r="Q1667" s="3">
        <v>0.31</v>
      </c>
      <c r="R1667" s="1">
        <v>0.14269999999999999</v>
      </c>
      <c r="S1667" s="1">
        <v>13.2714</v>
      </c>
      <c r="T1667" s="1">
        <v>2.8809999999999998</v>
      </c>
    </row>
    <row r="1668" spans="1:20">
      <c r="A1668" s="1" t="s">
        <v>10247</v>
      </c>
      <c r="B1668" s="1" t="s">
        <v>10248</v>
      </c>
      <c r="C1668" s="1" t="s">
        <v>22</v>
      </c>
      <c r="D1668" s="1" t="s">
        <v>10249</v>
      </c>
      <c r="E1668" s="1" t="s">
        <v>10250</v>
      </c>
      <c r="F1668" s="1" t="s">
        <v>10251</v>
      </c>
      <c r="G1668" s="1" t="s">
        <v>2669</v>
      </c>
      <c r="H1668" s="1" t="s">
        <v>27</v>
      </c>
      <c r="I1668" s="1">
        <v>68</v>
      </c>
      <c r="J1668" s="1" t="s">
        <v>22</v>
      </c>
      <c r="K1668" s="2">
        <v>45308</v>
      </c>
      <c r="L1668" s="1">
        <v>2015</v>
      </c>
      <c r="M1668" s="1">
        <v>3</v>
      </c>
      <c r="N1668" s="1" t="s">
        <v>10252</v>
      </c>
      <c r="O1668" s="1">
        <v>6.75</v>
      </c>
      <c r="P1668" s="1">
        <v>9.91</v>
      </c>
      <c r="Q1668" s="3">
        <v>0.44</v>
      </c>
      <c r="R1668" s="1">
        <v>0.3029</v>
      </c>
      <c r="S1668" s="1">
        <v>35.443100000000001</v>
      </c>
      <c r="T1668" s="1">
        <v>0.83299999999999996</v>
      </c>
    </row>
    <row r="1669" spans="1:20">
      <c r="A1669" s="1" t="s">
        <v>10253</v>
      </c>
      <c r="B1669" s="1" t="s">
        <v>10254</v>
      </c>
      <c r="C1669" s="1" t="s">
        <v>22</v>
      </c>
      <c r="D1669" s="1" t="s">
        <v>10255</v>
      </c>
      <c r="E1669" s="1" t="s">
        <v>10256</v>
      </c>
      <c r="F1669" s="1" t="s">
        <v>4525</v>
      </c>
      <c r="G1669" s="1" t="s">
        <v>35</v>
      </c>
      <c r="H1669" s="1" t="s">
        <v>27</v>
      </c>
      <c r="I1669" s="1">
        <v>35</v>
      </c>
      <c r="J1669" s="1">
        <v>2</v>
      </c>
      <c r="K1669" s="1" t="s">
        <v>10257</v>
      </c>
      <c r="L1669" s="1">
        <v>2015</v>
      </c>
      <c r="M1669" s="1">
        <v>3</v>
      </c>
      <c r="N1669" s="1" t="s">
        <v>10258</v>
      </c>
      <c r="O1669" s="1">
        <v>4.1548119999999997</v>
      </c>
      <c r="P1669" s="1">
        <v>28.08</v>
      </c>
      <c r="Q1669" s="3">
        <v>0.72</v>
      </c>
      <c r="R1669" s="1">
        <v>0.10680000000000001</v>
      </c>
      <c r="S1669" s="1">
        <v>10.544700000000001</v>
      </c>
      <c r="T1669" s="1">
        <v>1.3089999999999999</v>
      </c>
    </row>
    <row r="1670" spans="1:20">
      <c r="A1670" s="1" t="s">
        <v>10259</v>
      </c>
      <c r="B1670" s="1" t="s">
        <v>10260</v>
      </c>
      <c r="C1670" s="1" t="s">
        <v>22</v>
      </c>
      <c r="D1670" s="1" t="s">
        <v>10261</v>
      </c>
      <c r="E1670" s="1" t="s">
        <v>10262</v>
      </c>
      <c r="F1670" s="1" t="s">
        <v>5438</v>
      </c>
      <c r="G1670" s="1" t="s">
        <v>26</v>
      </c>
      <c r="H1670" s="1" t="s">
        <v>27</v>
      </c>
      <c r="I1670" s="1">
        <v>7</v>
      </c>
      <c r="J1670" s="1">
        <v>5</v>
      </c>
      <c r="K1670" s="1" t="s">
        <v>22</v>
      </c>
      <c r="L1670" s="1">
        <v>2019</v>
      </c>
      <c r="M1670" s="1">
        <v>3</v>
      </c>
      <c r="N1670" s="1" t="s">
        <v>10263</v>
      </c>
      <c r="O1670" s="1">
        <v>15.042857</v>
      </c>
      <c r="P1670" s="1">
        <v>18.559999999999999</v>
      </c>
      <c r="Q1670" s="3">
        <v>0.2</v>
      </c>
      <c r="R1670" s="1">
        <v>0.16170000000000001</v>
      </c>
      <c r="S1670" s="1">
        <v>15.9681</v>
      </c>
      <c r="T1670" s="1">
        <v>3.4039999999999999</v>
      </c>
    </row>
    <row r="1671" spans="1:20">
      <c r="A1671" s="1" t="s">
        <v>10264</v>
      </c>
      <c r="B1671" s="1" t="str">
        <f>"10.1155/2020/8844015"</f>
        <v>10.1155/2020/8844015</v>
      </c>
      <c r="C1671" s="1" t="s">
        <v>22</v>
      </c>
      <c r="D1671" s="1" t="s">
        <v>10265</v>
      </c>
      <c r="E1671" s="1" t="s">
        <v>10266</v>
      </c>
      <c r="F1671" s="1" t="s">
        <v>560</v>
      </c>
      <c r="G1671" s="1" t="s">
        <v>49</v>
      </c>
      <c r="H1671" s="1" t="s">
        <v>27</v>
      </c>
      <c r="I1671" s="1">
        <v>2020</v>
      </c>
      <c r="J1671" s="1" t="s">
        <v>22</v>
      </c>
      <c r="K1671" s="1" t="s">
        <v>22</v>
      </c>
      <c r="L1671" s="1">
        <v>2020</v>
      </c>
      <c r="M1671" s="1">
        <v>3</v>
      </c>
      <c r="N1671" s="1" t="s">
        <v>10267</v>
      </c>
      <c r="O1671" s="1">
        <v>5.5070819999999996</v>
      </c>
      <c r="P1671" s="1">
        <v>17.03</v>
      </c>
      <c r="Q1671" s="3">
        <v>0.54</v>
      </c>
      <c r="R1671" s="1">
        <v>0.1762</v>
      </c>
      <c r="S1671" s="1">
        <v>23.1465</v>
      </c>
      <c r="T1671" s="1">
        <v>2.3359999999999999</v>
      </c>
    </row>
    <row r="1672" spans="1:20">
      <c r="A1672" s="1" t="s">
        <v>10268</v>
      </c>
      <c r="B1672" s="1" t="s">
        <v>10269</v>
      </c>
      <c r="C1672" s="1" t="s">
        <v>10270</v>
      </c>
      <c r="D1672" s="1" t="s">
        <v>10271</v>
      </c>
      <c r="E1672" s="1" t="s">
        <v>10272</v>
      </c>
      <c r="F1672" s="1" t="s">
        <v>8587</v>
      </c>
      <c r="G1672" s="1" t="s">
        <v>138</v>
      </c>
      <c r="H1672" s="1" t="s">
        <v>27</v>
      </c>
      <c r="I1672" s="1">
        <v>10</v>
      </c>
      <c r="J1672" s="1" t="s">
        <v>22</v>
      </c>
      <c r="K1672" s="1" t="s">
        <v>22</v>
      </c>
      <c r="L1672" s="1">
        <v>2022</v>
      </c>
      <c r="M1672" s="1">
        <v>3</v>
      </c>
      <c r="N1672" s="1" t="s">
        <v>10273</v>
      </c>
      <c r="O1672" s="1">
        <v>3.6233789999999999</v>
      </c>
      <c r="P1672" s="1">
        <v>3.41</v>
      </c>
      <c r="Q1672" s="3">
        <v>0.83</v>
      </c>
      <c r="R1672" s="1">
        <v>0.87870000000000004</v>
      </c>
      <c r="S1672" s="1">
        <v>62.228999999999999</v>
      </c>
      <c r="T1672" s="1">
        <v>5.2</v>
      </c>
    </row>
    <row r="1673" spans="1:20">
      <c r="A1673" s="1" t="s">
        <v>10274</v>
      </c>
      <c r="B1673" s="1" t="s">
        <v>10275</v>
      </c>
      <c r="C1673" s="1" t="s">
        <v>10276</v>
      </c>
      <c r="D1673" s="1" t="s">
        <v>10277</v>
      </c>
      <c r="E1673" s="1" t="s">
        <v>10278</v>
      </c>
      <c r="F1673" s="1" t="s">
        <v>7591</v>
      </c>
      <c r="G1673" s="1" t="s">
        <v>840</v>
      </c>
      <c r="H1673" s="1" t="s">
        <v>27</v>
      </c>
      <c r="I1673" s="1">
        <v>5</v>
      </c>
      <c r="J1673" s="1" t="s">
        <v>22</v>
      </c>
      <c r="K1673" s="1" t="s">
        <v>10279</v>
      </c>
      <c r="L1673" s="1">
        <v>2022</v>
      </c>
      <c r="M1673" s="1">
        <v>3</v>
      </c>
      <c r="N1673" s="1" t="s">
        <v>10280</v>
      </c>
      <c r="O1673" s="1">
        <v>8.3497939999999993</v>
      </c>
      <c r="P1673" s="1">
        <v>5.62</v>
      </c>
      <c r="Q1673" s="3">
        <v>0.36</v>
      </c>
      <c r="R1673" s="1">
        <v>0.53380000000000005</v>
      </c>
      <c r="S1673" s="1">
        <v>39.6479</v>
      </c>
      <c r="T1673" s="1">
        <v>6.3</v>
      </c>
    </row>
    <row r="1674" spans="1:20">
      <c r="A1674" s="1" t="s">
        <v>10281</v>
      </c>
      <c r="B1674" s="1" t="s">
        <v>10282</v>
      </c>
      <c r="C1674" s="1" t="s">
        <v>22</v>
      </c>
      <c r="D1674" s="1" t="s">
        <v>10283</v>
      </c>
      <c r="E1674" s="1" t="s">
        <v>10284</v>
      </c>
      <c r="F1674" s="1" t="s">
        <v>802</v>
      </c>
      <c r="G1674" s="1" t="s">
        <v>49</v>
      </c>
      <c r="H1674" s="1" t="s">
        <v>27</v>
      </c>
      <c r="I1674" s="1">
        <v>44</v>
      </c>
      <c r="J1674" s="1" t="s">
        <v>22</v>
      </c>
      <c r="K1674" s="1" t="s">
        <v>10285</v>
      </c>
      <c r="L1674" s="1">
        <v>2014</v>
      </c>
      <c r="M1674" s="1">
        <v>3</v>
      </c>
      <c r="N1674" s="1" t="s">
        <v>10286</v>
      </c>
      <c r="O1674" s="1">
        <v>26.161905000000001</v>
      </c>
      <c r="P1674" s="1">
        <v>26.06</v>
      </c>
      <c r="Q1674" s="3">
        <v>0.11</v>
      </c>
      <c r="R1674" s="1">
        <v>0.11509999999999999</v>
      </c>
      <c r="S1674" s="1">
        <v>20.4696</v>
      </c>
      <c r="T1674" s="1">
        <v>2.2290000000000001</v>
      </c>
    </row>
    <row r="1675" spans="1:20">
      <c r="A1675" s="1" t="s">
        <v>10287</v>
      </c>
      <c r="B1675" s="1" t="s">
        <v>10288</v>
      </c>
      <c r="C1675" s="1" t="s">
        <v>22</v>
      </c>
      <c r="D1675" s="1" t="s">
        <v>10289</v>
      </c>
      <c r="E1675" s="1" t="s">
        <v>10290</v>
      </c>
      <c r="F1675" s="1" t="s">
        <v>1002</v>
      </c>
      <c r="G1675" s="1" t="s">
        <v>105</v>
      </c>
      <c r="H1675" s="1" t="s">
        <v>27</v>
      </c>
      <c r="I1675" s="1">
        <v>14</v>
      </c>
      <c r="J1675" s="1">
        <v>17</v>
      </c>
      <c r="K1675" s="1" t="s">
        <v>22</v>
      </c>
      <c r="L1675" s="1">
        <v>2022</v>
      </c>
      <c r="M1675" s="1">
        <v>3</v>
      </c>
      <c r="N1675" s="1" t="s">
        <v>10291</v>
      </c>
      <c r="O1675" s="1">
        <v>4.267855</v>
      </c>
      <c r="P1675" s="1">
        <v>6.39</v>
      </c>
      <c r="Q1675" s="3">
        <v>0.7</v>
      </c>
      <c r="R1675" s="1">
        <v>0.4698</v>
      </c>
      <c r="S1675" s="1">
        <v>38.7104</v>
      </c>
      <c r="T1675" s="1">
        <v>3.9</v>
      </c>
    </row>
    <row r="1676" spans="1:20">
      <c r="A1676" s="1" t="s">
        <v>10292</v>
      </c>
      <c r="B1676" s="1" t="s">
        <v>10293</v>
      </c>
      <c r="C1676" s="1" t="s">
        <v>22</v>
      </c>
      <c r="D1676" s="1" t="s">
        <v>10294</v>
      </c>
      <c r="E1676" s="1" t="s">
        <v>10295</v>
      </c>
      <c r="F1676" s="1" t="s">
        <v>9110</v>
      </c>
      <c r="G1676" s="1" t="s">
        <v>26</v>
      </c>
      <c r="H1676" s="1" t="s">
        <v>27</v>
      </c>
      <c r="I1676" s="1">
        <v>46</v>
      </c>
      <c r="J1676" s="1">
        <v>3</v>
      </c>
      <c r="K1676" s="1" t="s">
        <v>22</v>
      </c>
      <c r="L1676" s="1">
        <v>2022</v>
      </c>
      <c r="M1676" s="1">
        <v>3</v>
      </c>
      <c r="N1676" s="1" t="s">
        <v>10296</v>
      </c>
      <c r="O1676" s="1">
        <v>2.3666670000000001</v>
      </c>
      <c r="P1676" s="1">
        <v>6.87</v>
      </c>
      <c r="Q1676" s="3">
        <v>1.27</v>
      </c>
      <c r="R1676" s="1">
        <v>0.43690000000000001</v>
      </c>
      <c r="S1676" s="1">
        <v>39.651600000000002</v>
      </c>
      <c r="T1676" s="1">
        <v>1.3</v>
      </c>
    </row>
    <row r="1677" spans="1:20">
      <c r="A1677" s="1" t="s">
        <v>10297</v>
      </c>
      <c r="B1677" s="1" t="s">
        <v>10298</v>
      </c>
      <c r="C1677" s="1" t="s">
        <v>22</v>
      </c>
      <c r="D1677" s="1" t="s">
        <v>10299</v>
      </c>
      <c r="E1677" s="1" t="s">
        <v>9323</v>
      </c>
      <c r="F1677" s="1" t="s">
        <v>4976</v>
      </c>
      <c r="G1677" s="1" t="s">
        <v>305</v>
      </c>
      <c r="H1677" s="1" t="s">
        <v>27</v>
      </c>
      <c r="I1677" s="1">
        <v>320</v>
      </c>
      <c r="J1677" s="1" t="s">
        <v>22</v>
      </c>
      <c r="K1677" s="1" t="s">
        <v>10300</v>
      </c>
      <c r="L1677" s="1">
        <v>2014</v>
      </c>
      <c r="M1677" s="1">
        <v>3</v>
      </c>
      <c r="N1677" s="1" t="s">
        <v>10301</v>
      </c>
      <c r="O1677" s="1">
        <v>11.691589</v>
      </c>
      <c r="P1677" s="1">
        <v>23.09</v>
      </c>
      <c r="Q1677" s="3">
        <v>0.26</v>
      </c>
      <c r="R1677" s="1">
        <v>0.12989999999999999</v>
      </c>
      <c r="S1677" s="1">
        <v>17.400300000000001</v>
      </c>
      <c r="T1677" s="1">
        <v>1.4490000000000001</v>
      </c>
    </row>
    <row r="1678" spans="1:20">
      <c r="A1678" s="1" t="s">
        <v>10302</v>
      </c>
      <c r="B1678" s="1" t="s">
        <v>10303</v>
      </c>
      <c r="C1678" s="1" t="s">
        <v>10304</v>
      </c>
      <c r="D1678" s="1" t="s">
        <v>10305</v>
      </c>
      <c r="E1678" s="1" t="s">
        <v>10306</v>
      </c>
      <c r="F1678" s="1" t="s">
        <v>1240</v>
      </c>
      <c r="G1678" s="1" t="s">
        <v>35</v>
      </c>
      <c r="H1678" s="1" t="s">
        <v>27</v>
      </c>
      <c r="I1678" s="1">
        <v>51</v>
      </c>
      <c r="J1678" s="1">
        <v>38</v>
      </c>
      <c r="K1678" s="1" t="s">
        <v>10307</v>
      </c>
      <c r="L1678" s="1">
        <v>2022</v>
      </c>
      <c r="M1678" s="1">
        <v>3</v>
      </c>
      <c r="N1678" s="1" t="s">
        <v>10308</v>
      </c>
      <c r="O1678" s="1">
        <v>5.0877090000000003</v>
      </c>
      <c r="P1678" s="1">
        <v>6.86</v>
      </c>
      <c r="Q1678" s="3">
        <v>0.59</v>
      </c>
      <c r="R1678" s="1">
        <v>0.43709999999999999</v>
      </c>
      <c r="S1678" s="1">
        <v>36.045299999999997</v>
      </c>
      <c r="T1678" s="1">
        <v>4</v>
      </c>
    </row>
    <row r="1679" spans="1:20">
      <c r="A1679" s="1" t="s">
        <v>10309</v>
      </c>
      <c r="B1679" s="1" t="s">
        <v>10310</v>
      </c>
      <c r="C1679" s="1" t="s">
        <v>22</v>
      </c>
      <c r="D1679" s="1" t="s">
        <v>10311</v>
      </c>
      <c r="E1679" s="1" t="s">
        <v>10312</v>
      </c>
      <c r="F1679" s="1" t="s">
        <v>6837</v>
      </c>
      <c r="G1679" s="1" t="s">
        <v>26</v>
      </c>
      <c r="H1679" s="1" t="s">
        <v>27</v>
      </c>
      <c r="I1679" s="1">
        <v>324</v>
      </c>
      <c r="J1679" s="1" t="s">
        <v>22</v>
      </c>
      <c r="K1679" s="1" t="s">
        <v>22</v>
      </c>
      <c r="L1679" s="1">
        <v>2022</v>
      </c>
      <c r="M1679" s="1">
        <v>3</v>
      </c>
      <c r="N1679" s="1" t="s">
        <v>10313</v>
      </c>
      <c r="O1679" s="1">
        <v>10.498372</v>
      </c>
      <c r="P1679" s="1">
        <v>6.87</v>
      </c>
      <c r="Q1679" s="3">
        <v>0.28999999999999998</v>
      </c>
      <c r="R1679" s="1">
        <v>0.43690000000000001</v>
      </c>
      <c r="S1679" s="1">
        <v>39.651600000000002</v>
      </c>
      <c r="T1679" s="1">
        <v>7.4</v>
      </c>
    </row>
    <row r="1680" spans="1:20">
      <c r="A1680" s="1" t="s">
        <v>10314</v>
      </c>
      <c r="B1680" s="1" t="s">
        <v>10315</v>
      </c>
      <c r="C1680" s="1" t="s">
        <v>22</v>
      </c>
      <c r="D1680" s="1" t="s">
        <v>10316</v>
      </c>
      <c r="E1680" s="1" t="s">
        <v>4094</v>
      </c>
      <c r="F1680" s="1" t="s">
        <v>5377</v>
      </c>
      <c r="G1680" s="1" t="s">
        <v>26</v>
      </c>
      <c r="H1680" s="1" t="s">
        <v>27</v>
      </c>
      <c r="I1680" s="1">
        <v>31</v>
      </c>
      <c r="J1680" s="1">
        <v>12</v>
      </c>
      <c r="K1680" s="1" t="s">
        <v>10317</v>
      </c>
      <c r="L1680" s="1">
        <v>2019</v>
      </c>
      <c r="M1680" s="1">
        <v>3</v>
      </c>
      <c r="N1680" s="1" t="s">
        <v>10318</v>
      </c>
      <c r="O1680" s="1">
        <v>21.709599000000001</v>
      </c>
      <c r="P1680" s="1">
        <v>18.559999999999999</v>
      </c>
      <c r="Q1680" s="3">
        <v>0.14000000000000001</v>
      </c>
      <c r="R1680" s="1">
        <v>0.16170000000000001</v>
      </c>
      <c r="S1680" s="1">
        <v>15.9681</v>
      </c>
      <c r="T1680" s="1">
        <v>4.774</v>
      </c>
    </row>
    <row r="1681" spans="1:20">
      <c r="A1681" s="1" t="s">
        <v>10319</v>
      </c>
      <c r="B1681" s="1" t="s">
        <v>10320</v>
      </c>
      <c r="C1681" s="1" t="s">
        <v>10321</v>
      </c>
      <c r="D1681" s="1" t="s">
        <v>10322</v>
      </c>
      <c r="E1681" s="1" t="s">
        <v>10323</v>
      </c>
      <c r="F1681" s="1" t="s">
        <v>6967</v>
      </c>
      <c r="G1681" s="1" t="s">
        <v>89</v>
      </c>
      <c r="H1681" s="1" t="s">
        <v>27</v>
      </c>
      <c r="I1681" s="1">
        <v>10</v>
      </c>
      <c r="J1681" s="1">
        <v>23</v>
      </c>
      <c r="K1681" s="1" t="s">
        <v>10324</v>
      </c>
      <c r="L1681" s="1">
        <v>2022</v>
      </c>
      <c r="M1681" s="1">
        <v>3</v>
      </c>
      <c r="N1681" s="1" t="s">
        <v>10325</v>
      </c>
      <c r="O1681" s="1">
        <v>7.4076579999999996</v>
      </c>
      <c r="P1681" s="1">
        <v>8.83</v>
      </c>
      <c r="Q1681" s="3">
        <v>0.4</v>
      </c>
      <c r="R1681" s="1">
        <v>0.33989999999999998</v>
      </c>
      <c r="S1681" s="1">
        <v>30.9328</v>
      </c>
      <c r="T1681" s="1">
        <v>6.6</v>
      </c>
    </row>
    <row r="1682" spans="1:20">
      <c r="A1682" s="1" t="s">
        <v>10326</v>
      </c>
      <c r="B1682" s="1" t="s">
        <v>10327</v>
      </c>
      <c r="C1682" s="1" t="s">
        <v>10328</v>
      </c>
      <c r="D1682" s="1" t="s">
        <v>10329</v>
      </c>
      <c r="E1682" s="1" t="s">
        <v>10330</v>
      </c>
      <c r="F1682" s="1" t="s">
        <v>1042</v>
      </c>
      <c r="G1682" s="1" t="s">
        <v>1043</v>
      </c>
      <c r="H1682" s="1" t="s">
        <v>27</v>
      </c>
      <c r="I1682" s="1">
        <v>13</v>
      </c>
      <c r="J1682" s="1" t="s">
        <v>22</v>
      </c>
      <c r="K1682" s="1" t="s">
        <v>22</v>
      </c>
      <c r="L1682" s="1">
        <v>2022</v>
      </c>
      <c r="M1682" s="1">
        <v>3</v>
      </c>
      <c r="N1682" s="1" t="s">
        <v>10331</v>
      </c>
      <c r="O1682" s="1">
        <v>5.1455970000000004</v>
      </c>
      <c r="P1682" s="1">
        <v>3.64</v>
      </c>
      <c r="Q1682" s="3">
        <v>0.57999999999999996</v>
      </c>
      <c r="R1682" s="1">
        <v>0.82450000000000001</v>
      </c>
      <c r="S1682" s="1">
        <v>53.743400000000001</v>
      </c>
      <c r="T1682" s="1">
        <v>5.6</v>
      </c>
    </row>
    <row r="1683" spans="1:20">
      <c r="A1683" s="1" t="s">
        <v>10332</v>
      </c>
      <c r="B1683" s="1" t="str">
        <f>"10.1155/2020/8828355"</f>
        <v>10.1155/2020/8828355</v>
      </c>
      <c r="C1683" s="1" t="s">
        <v>10333</v>
      </c>
      <c r="D1683" s="1" t="s">
        <v>10334</v>
      </c>
      <c r="E1683" s="1" t="s">
        <v>10335</v>
      </c>
      <c r="F1683" s="1" t="s">
        <v>10336</v>
      </c>
      <c r="G1683" s="1" t="s">
        <v>10337</v>
      </c>
      <c r="H1683" s="1" t="s">
        <v>27</v>
      </c>
      <c r="I1683" s="1">
        <v>2020</v>
      </c>
      <c r="J1683" s="1" t="s">
        <v>22</v>
      </c>
      <c r="K1683" s="1" t="s">
        <v>22</v>
      </c>
      <c r="L1683" s="1">
        <v>2020</v>
      </c>
      <c r="M1683" s="1">
        <v>3</v>
      </c>
      <c r="N1683" s="1" t="s">
        <v>10338</v>
      </c>
      <c r="O1683" s="1">
        <v>8.6979869999999995</v>
      </c>
      <c r="P1683" s="1">
        <v>14.69</v>
      </c>
      <c r="Q1683" s="3">
        <v>0.34</v>
      </c>
      <c r="R1683" s="1">
        <v>0.20430000000000001</v>
      </c>
      <c r="S1683" s="1">
        <v>14.5824</v>
      </c>
      <c r="T1683" s="1">
        <v>3.633</v>
      </c>
    </row>
    <row r="1684" spans="1:20">
      <c r="A1684" s="1" t="s">
        <v>10339</v>
      </c>
      <c r="B1684" s="1" t="s">
        <v>10340</v>
      </c>
      <c r="C1684" s="1" t="s">
        <v>22</v>
      </c>
      <c r="D1684" s="1" t="s">
        <v>10341</v>
      </c>
      <c r="E1684" s="1" t="s">
        <v>10342</v>
      </c>
      <c r="F1684" s="1" t="s">
        <v>10343</v>
      </c>
      <c r="G1684" s="1" t="s">
        <v>105</v>
      </c>
      <c r="H1684" s="1" t="s">
        <v>27</v>
      </c>
      <c r="I1684" s="1" t="s">
        <v>22</v>
      </c>
      <c r="J1684" s="1" t="s">
        <v>22</v>
      </c>
      <c r="K1684" s="1" t="s">
        <v>10344</v>
      </c>
      <c r="L1684" s="1">
        <v>2020</v>
      </c>
      <c r="M1684" s="1">
        <v>3</v>
      </c>
      <c r="N1684" s="1" t="s">
        <v>10345</v>
      </c>
      <c r="O1684" s="1">
        <v>2.6065489999999998</v>
      </c>
      <c r="P1684" s="1">
        <v>17.27</v>
      </c>
      <c r="Q1684" s="3">
        <v>1.1499999999999999</v>
      </c>
      <c r="R1684" s="1">
        <v>0.17369999999999999</v>
      </c>
      <c r="S1684" s="1">
        <v>14.823</v>
      </c>
      <c r="T1684" s="1">
        <v>0.85399999999999998</v>
      </c>
    </row>
    <row r="1685" spans="1:20">
      <c r="A1685" s="1" t="s">
        <v>10346</v>
      </c>
      <c r="B1685" s="1" t="s">
        <v>10347</v>
      </c>
      <c r="C1685" s="1" t="s">
        <v>22</v>
      </c>
      <c r="D1685" s="1" t="s">
        <v>10348</v>
      </c>
      <c r="E1685" s="1" t="s">
        <v>10349</v>
      </c>
      <c r="F1685" s="1" t="s">
        <v>1970</v>
      </c>
      <c r="G1685" s="1" t="s">
        <v>49</v>
      </c>
      <c r="H1685" s="1" t="s">
        <v>27</v>
      </c>
      <c r="I1685" s="1">
        <v>24</v>
      </c>
      <c r="J1685" s="1">
        <v>4</v>
      </c>
      <c r="K1685" s="1" t="s">
        <v>10350</v>
      </c>
      <c r="L1685" s="1">
        <v>2019</v>
      </c>
      <c r="M1685" s="1">
        <v>3</v>
      </c>
      <c r="N1685" s="1" t="s">
        <v>10351</v>
      </c>
      <c r="O1685" s="1">
        <v>12.034146</v>
      </c>
      <c r="P1685" s="1">
        <v>18.86</v>
      </c>
      <c r="Q1685" s="3">
        <v>0.25</v>
      </c>
      <c r="R1685" s="1">
        <v>0.159</v>
      </c>
      <c r="S1685" s="1">
        <v>21.6479</v>
      </c>
      <c r="T1685" s="1">
        <v>2.6019999999999999</v>
      </c>
    </row>
    <row r="1686" spans="1:20">
      <c r="A1686" s="1" t="s">
        <v>10352</v>
      </c>
      <c r="B1686" s="1" t="s">
        <v>10353</v>
      </c>
      <c r="C1686" s="1" t="s">
        <v>10354</v>
      </c>
      <c r="D1686" s="1" t="s">
        <v>10355</v>
      </c>
      <c r="E1686" s="1" t="s">
        <v>10356</v>
      </c>
      <c r="F1686" s="1" t="s">
        <v>720</v>
      </c>
      <c r="G1686" s="1" t="s">
        <v>35</v>
      </c>
      <c r="H1686" s="1" t="s">
        <v>27</v>
      </c>
      <c r="I1686" s="1">
        <v>22</v>
      </c>
      <c r="J1686" s="1">
        <v>4</v>
      </c>
      <c r="K1686" s="1" t="s">
        <v>22</v>
      </c>
      <c r="L1686" s="1">
        <v>2022</v>
      </c>
      <c r="M1686" s="1">
        <v>3</v>
      </c>
      <c r="N1686" s="1" t="s">
        <v>10357</v>
      </c>
      <c r="O1686" s="1">
        <v>4.5701289999999997</v>
      </c>
      <c r="P1686" s="1">
        <v>6.86</v>
      </c>
      <c r="Q1686" s="3">
        <v>0.66</v>
      </c>
      <c r="R1686" s="1">
        <v>0.43709999999999999</v>
      </c>
      <c r="S1686" s="1">
        <v>36.045299999999997</v>
      </c>
      <c r="T1686" s="1">
        <v>3.9</v>
      </c>
    </row>
    <row r="1687" spans="1:20">
      <c r="A1687" s="1" t="s">
        <v>10358</v>
      </c>
      <c r="B1687" s="1" t="s">
        <v>10359</v>
      </c>
      <c r="C1687" s="1" t="s">
        <v>22</v>
      </c>
      <c r="D1687" s="1" t="s">
        <v>10360</v>
      </c>
      <c r="E1687" s="1" t="s">
        <v>10361</v>
      </c>
      <c r="F1687" s="1" t="s">
        <v>1504</v>
      </c>
      <c r="G1687" s="1" t="s">
        <v>35</v>
      </c>
      <c r="H1687" s="1" t="s">
        <v>27</v>
      </c>
      <c r="I1687" s="1">
        <v>9</v>
      </c>
      <c r="J1687" s="1">
        <v>10</v>
      </c>
      <c r="K1687" s="1" t="s">
        <v>22</v>
      </c>
      <c r="L1687" s="1">
        <v>2021</v>
      </c>
      <c r="M1687" s="1">
        <v>3</v>
      </c>
      <c r="N1687" s="1" t="s">
        <v>10362</v>
      </c>
      <c r="O1687" s="1">
        <v>6.5465410000000004</v>
      </c>
      <c r="P1687" s="1">
        <v>11.69</v>
      </c>
      <c r="Q1687" s="3">
        <v>0.46</v>
      </c>
      <c r="R1687" s="1">
        <v>0.25650000000000001</v>
      </c>
      <c r="S1687" s="1">
        <v>21.230399999999999</v>
      </c>
      <c r="T1687" s="1">
        <v>3.3519999999999999</v>
      </c>
    </row>
    <row r="1688" spans="1:20">
      <c r="A1688" s="1" t="s">
        <v>10363</v>
      </c>
      <c r="B1688" s="1" t="s">
        <v>10364</v>
      </c>
      <c r="C1688" s="1" t="s">
        <v>10365</v>
      </c>
      <c r="D1688" s="1" t="s">
        <v>10366</v>
      </c>
      <c r="E1688" s="1" t="s">
        <v>10367</v>
      </c>
      <c r="F1688" s="1" t="s">
        <v>720</v>
      </c>
      <c r="G1688" s="1" t="s">
        <v>35</v>
      </c>
      <c r="H1688" s="1" t="s">
        <v>27</v>
      </c>
      <c r="I1688" s="1">
        <v>22</v>
      </c>
      <c r="J1688" s="1">
        <v>4</v>
      </c>
      <c r="K1688" s="1" t="s">
        <v>22</v>
      </c>
      <c r="L1688" s="1">
        <v>2022</v>
      </c>
      <c r="M1688" s="1">
        <v>3</v>
      </c>
      <c r="N1688" s="1" t="s">
        <v>10368</v>
      </c>
      <c r="O1688" s="1">
        <v>4.5701289999999997</v>
      </c>
      <c r="P1688" s="1">
        <v>6.86</v>
      </c>
      <c r="Q1688" s="3">
        <v>0.66</v>
      </c>
      <c r="R1688" s="1">
        <v>0.43709999999999999</v>
      </c>
      <c r="S1688" s="1">
        <v>36.045299999999997</v>
      </c>
      <c r="T1688" s="1">
        <v>3.9</v>
      </c>
    </row>
    <row r="1689" spans="1:20">
      <c r="A1689" s="1" t="s">
        <v>10369</v>
      </c>
      <c r="B1689" s="1" t="s">
        <v>10370</v>
      </c>
      <c r="C1689" s="1" t="s">
        <v>22</v>
      </c>
      <c r="D1689" s="1" t="s">
        <v>10371</v>
      </c>
      <c r="E1689" s="1" t="s">
        <v>10372</v>
      </c>
      <c r="F1689" s="1" t="s">
        <v>6629</v>
      </c>
      <c r="G1689" s="1" t="s">
        <v>35</v>
      </c>
      <c r="H1689" s="1" t="s">
        <v>27</v>
      </c>
      <c r="I1689" s="1">
        <v>39</v>
      </c>
      <c r="J1689" s="1">
        <v>9</v>
      </c>
      <c r="K1689" s="1" t="s">
        <v>10373</v>
      </c>
      <c r="L1689" s="1">
        <v>2020</v>
      </c>
      <c r="M1689" s="1">
        <v>3</v>
      </c>
      <c r="N1689" s="1" t="s">
        <v>10374</v>
      </c>
      <c r="O1689" s="1">
        <v>3.780392</v>
      </c>
      <c r="P1689" s="1">
        <v>16.14</v>
      </c>
      <c r="Q1689" s="3">
        <v>0.79</v>
      </c>
      <c r="R1689" s="1">
        <v>0.18590000000000001</v>
      </c>
      <c r="S1689" s="1">
        <v>15.136900000000001</v>
      </c>
      <c r="T1689" s="1">
        <v>0.89300000000000002</v>
      </c>
    </row>
    <row r="1690" spans="1:20">
      <c r="A1690" s="1" t="s">
        <v>10375</v>
      </c>
      <c r="B1690" s="1" t="s">
        <v>10376</v>
      </c>
      <c r="C1690" s="1" t="s">
        <v>10377</v>
      </c>
      <c r="D1690" s="1" t="s">
        <v>10378</v>
      </c>
      <c r="E1690" s="1" t="s">
        <v>10379</v>
      </c>
      <c r="F1690" s="1" t="s">
        <v>1285</v>
      </c>
      <c r="G1690" s="1" t="s">
        <v>89</v>
      </c>
      <c r="H1690" s="1" t="s">
        <v>27</v>
      </c>
      <c r="I1690" s="1">
        <v>15</v>
      </c>
      <c r="J1690" s="1">
        <v>35</v>
      </c>
      <c r="K1690" s="1" t="s">
        <v>10380</v>
      </c>
      <c r="L1690" s="1">
        <v>2023</v>
      </c>
      <c r="M1690" s="1">
        <v>3</v>
      </c>
      <c r="N1690" s="1" t="s">
        <v>10381</v>
      </c>
      <c r="O1690" s="1">
        <v>4.5923990000000003</v>
      </c>
      <c r="P1690" s="1">
        <v>3.35</v>
      </c>
      <c r="Q1690" s="3">
        <v>0.65</v>
      </c>
      <c r="R1690" s="1">
        <v>0.89449999999999996</v>
      </c>
      <c r="S1690" s="1">
        <v>62.922800000000002</v>
      </c>
      <c r="T1690" s="1">
        <v>8.3000000000000007</v>
      </c>
    </row>
    <row r="1691" spans="1:20">
      <c r="A1691" s="1" t="s">
        <v>10382</v>
      </c>
      <c r="B1691" s="1" t="s">
        <v>10383</v>
      </c>
      <c r="C1691" s="1" t="s">
        <v>10384</v>
      </c>
      <c r="D1691" s="1" t="s">
        <v>10385</v>
      </c>
      <c r="E1691" s="1" t="s">
        <v>10386</v>
      </c>
      <c r="F1691" s="1" t="s">
        <v>4621</v>
      </c>
      <c r="G1691" s="1" t="s">
        <v>89</v>
      </c>
      <c r="H1691" s="1" t="s">
        <v>27</v>
      </c>
      <c r="I1691" s="1">
        <v>13</v>
      </c>
      <c r="J1691" s="1">
        <v>13</v>
      </c>
      <c r="K1691" s="1" t="s">
        <v>22</v>
      </c>
      <c r="L1691" s="1">
        <v>2023</v>
      </c>
      <c r="M1691" s="1">
        <v>2</v>
      </c>
      <c r="N1691" s="1" t="s">
        <v>10387</v>
      </c>
      <c r="O1691" s="1">
        <v>2.2218909999999998</v>
      </c>
      <c r="P1691" s="1">
        <v>3.35</v>
      </c>
      <c r="Q1691" s="3">
        <v>0.9</v>
      </c>
      <c r="R1691" s="1">
        <v>0.59630000000000005</v>
      </c>
      <c r="S1691" s="1">
        <v>49.3215</v>
      </c>
      <c r="T1691" s="1">
        <v>4.4000000000000004</v>
      </c>
    </row>
    <row r="1692" spans="1:20">
      <c r="A1692" s="1" t="s">
        <v>10388</v>
      </c>
      <c r="B1692" s="1" t="s">
        <v>10389</v>
      </c>
      <c r="C1692" s="1" t="s">
        <v>22</v>
      </c>
      <c r="D1692" s="1" t="s">
        <v>10390</v>
      </c>
      <c r="E1692" s="1" t="s">
        <v>10391</v>
      </c>
      <c r="F1692" s="1" t="s">
        <v>10392</v>
      </c>
      <c r="G1692" s="1" t="s">
        <v>541</v>
      </c>
      <c r="H1692" s="1" t="s">
        <v>27</v>
      </c>
      <c r="I1692" s="1">
        <v>44</v>
      </c>
      <c r="J1692" s="1">
        <v>4</v>
      </c>
      <c r="K1692" s="1" t="s">
        <v>10393</v>
      </c>
      <c r="L1692" s="1">
        <v>2023</v>
      </c>
      <c r="M1692" s="1">
        <v>2</v>
      </c>
      <c r="N1692" s="1" t="s">
        <v>10394</v>
      </c>
      <c r="O1692" s="1">
        <v>1.480769</v>
      </c>
      <c r="P1692" s="1">
        <v>1.81</v>
      </c>
      <c r="Q1692" s="3">
        <v>1.35</v>
      </c>
      <c r="R1692" s="1">
        <v>1.1051</v>
      </c>
      <c r="S1692" s="1">
        <v>69.330399999999997</v>
      </c>
      <c r="T1692" s="1">
        <v>2.5</v>
      </c>
    </row>
    <row r="1693" spans="1:20">
      <c r="A1693" s="1" t="s">
        <v>10395</v>
      </c>
      <c r="B1693" s="1" t="s">
        <v>10396</v>
      </c>
      <c r="C1693" s="1" t="s">
        <v>22</v>
      </c>
      <c r="D1693" s="1" t="s">
        <v>10397</v>
      </c>
      <c r="E1693" s="1" t="s">
        <v>10398</v>
      </c>
      <c r="F1693" s="1" t="s">
        <v>506</v>
      </c>
      <c r="G1693" s="1" t="s">
        <v>26</v>
      </c>
      <c r="H1693" s="1" t="s">
        <v>27</v>
      </c>
      <c r="I1693" s="1">
        <v>48</v>
      </c>
      <c r="J1693" s="1">
        <v>64</v>
      </c>
      <c r="K1693" s="1" t="s">
        <v>10399</v>
      </c>
      <c r="L1693" s="1">
        <v>2023</v>
      </c>
      <c r="M1693" s="1">
        <v>2</v>
      </c>
      <c r="N1693" s="1" t="s">
        <v>10400</v>
      </c>
      <c r="O1693" s="1">
        <v>4.2844790000000001</v>
      </c>
      <c r="P1693" s="1">
        <v>2.4700000000000002</v>
      </c>
      <c r="Q1693" s="3">
        <v>0.47</v>
      </c>
      <c r="R1693" s="1">
        <v>0.80820000000000003</v>
      </c>
      <c r="S1693" s="1">
        <v>58.494399999999999</v>
      </c>
      <c r="T1693" s="1">
        <v>8.1</v>
      </c>
    </row>
    <row r="1694" spans="1:20">
      <c r="A1694" s="1" t="s">
        <v>10401</v>
      </c>
      <c r="B1694" s="1" t="s">
        <v>10402</v>
      </c>
      <c r="C1694" s="1" t="s">
        <v>10403</v>
      </c>
      <c r="D1694" s="1" t="s">
        <v>10404</v>
      </c>
      <c r="E1694" s="1" t="s">
        <v>10405</v>
      </c>
      <c r="F1694" s="1" t="s">
        <v>3735</v>
      </c>
      <c r="G1694" s="1" t="s">
        <v>89</v>
      </c>
      <c r="H1694" s="1" t="s">
        <v>27</v>
      </c>
      <c r="I1694" s="1">
        <v>15</v>
      </c>
      <c r="J1694" s="1">
        <v>7</v>
      </c>
      <c r="K1694" s="1" t="s">
        <v>22</v>
      </c>
      <c r="L1694" s="1">
        <v>2022</v>
      </c>
      <c r="M1694" s="1">
        <v>2</v>
      </c>
      <c r="N1694" s="1" t="s">
        <v>10406</v>
      </c>
      <c r="O1694" s="1">
        <v>4.2078230000000003</v>
      </c>
      <c r="P1694" s="1">
        <v>8.83</v>
      </c>
      <c r="Q1694" s="3">
        <v>0.48</v>
      </c>
      <c r="R1694" s="1">
        <v>0.2266</v>
      </c>
      <c r="S1694" s="1">
        <v>20.7379</v>
      </c>
      <c r="T1694" s="1">
        <v>3.4</v>
      </c>
    </row>
    <row r="1695" spans="1:20">
      <c r="A1695" s="1" t="s">
        <v>10407</v>
      </c>
      <c r="B1695" s="1" t="str">
        <f>"10.1155/2015/528464"</f>
        <v>10.1155/2015/528464</v>
      </c>
      <c r="C1695" s="1" t="s">
        <v>22</v>
      </c>
      <c r="D1695" s="1" t="s">
        <v>10408</v>
      </c>
      <c r="E1695" s="1" t="s">
        <v>10409</v>
      </c>
      <c r="F1695" s="1" t="s">
        <v>6148</v>
      </c>
      <c r="G1695" s="1" t="s">
        <v>49</v>
      </c>
      <c r="H1695" s="1" t="s">
        <v>106</v>
      </c>
      <c r="I1695" s="1" t="s">
        <v>22</v>
      </c>
      <c r="J1695" s="1" t="s">
        <v>22</v>
      </c>
      <c r="K1695" s="1" t="s">
        <v>22</v>
      </c>
      <c r="L1695" s="1">
        <v>2015</v>
      </c>
      <c r="M1695" s="1">
        <v>2</v>
      </c>
      <c r="N1695" s="1" t="s">
        <v>10410</v>
      </c>
      <c r="O1695" s="1">
        <v>41.458333000000003</v>
      </c>
      <c r="P1695" s="1">
        <v>98.19</v>
      </c>
      <c r="Q1695" s="3">
        <v>0.05</v>
      </c>
      <c r="R1695" s="1">
        <v>2.0400000000000001E-2</v>
      </c>
      <c r="S1695" s="1">
        <v>4.9412000000000003</v>
      </c>
      <c r="T1695" s="1">
        <v>0.90600000000000003</v>
      </c>
    </row>
    <row r="1696" spans="1:20">
      <c r="A1696" s="1" t="s">
        <v>10411</v>
      </c>
      <c r="B1696" s="1" t="s">
        <v>10412</v>
      </c>
      <c r="C1696" s="1" t="s">
        <v>22</v>
      </c>
      <c r="D1696" s="1" t="s">
        <v>10413</v>
      </c>
      <c r="E1696" s="1" t="s">
        <v>10414</v>
      </c>
      <c r="F1696" s="1" t="s">
        <v>7129</v>
      </c>
      <c r="G1696" s="1" t="s">
        <v>26</v>
      </c>
      <c r="H1696" s="1" t="s">
        <v>27</v>
      </c>
      <c r="I1696" s="1">
        <v>575</v>
      </c>
      <c r="J1696" s="1" t="s">
        <v>22</v>
      </c>
      <c r="K1696" s="1" t="s">
        <v>22</v>
      </c>
      <c r="L1696" s="1">
        <v>2023</v>
      </c>
      <c r="M1696" s="1">
        <v>2</v>
      </c>
      <c r="N1696" s="1" t="s">
        <v>10415</v>
      </c>
      <c r="O1696" s="1">
        <v>1.506823</v>
      </c>
      <c r="P1696" s="1">
        <v>2.4700000000000002</v>
      </c>
      <c r="Q1696" s="3">
        <v>1.33</v>
      </c>
      <c r="R1696" s="1">
        <v>0.80820000000000003</v>
      </c>
      <c r="S1696" s="1">
        <v>58.494399999999999</v>
      </c>
      <c r="T1696" s="1">
        <v>2.8</v>
      </c>
    </row>
    <row r="1697" spans="1:20">
      <c r="A1697" s="1" t="s">
        <v>10416</v>
      </c>
      <c r="B1697" s="1" t="s">
        <v>10417</v>
      </c>
      <c r="C1697" s="1" t="s">
        <v>22</v>
      </c>
      <c r="D1697" s="1" t="s">
        <v>10418</v>
      </c>
      <c r="E1697" s="1" t="s">
        <v>10419</v>
      </c>
      <c r="F1697" s="1" t="s">
        <v>9941</v>
      </c>
      <c r="G1697" s="1" t="s">
        <v>89</v>
      </c>
      <c r="H1697" s="1" t="s">
        <v>27</v>
      </c>
      <c r="I1697" s="1">
        <v>15</v>
      </c>
      <c r="J1697" s="1">
        <v>4</v>
      </c>
      <c r="K1697" s="1" t="s">
        <v>10420</v>
      </c>
      <c r="L1697" s="1">
        <v>2020</v>
      </c>
      <c r="M1697" s="1">
        <v>2</v>
      </c>
      <c r="N1697" s="1" t="s">
        <v>10421</v>
      </c>
      <c r="O1697" s="1">
        <v>4.8433539999999997</v>
      </c>
      <c r="P1697" s="1">
        <v>21.03</v>
      </c>
      <c r="Q1697" s="3">
        <v>0.41</v>
      </c>
      <c r="R1697" s="1">
        <v>9.5100000000000004E-2</v>
      </c>
      <c r="S1697" s="1">
        <v>8.3716000000000008</v>
      </c>
      <c r="T1697" s="1">
        <v>1.6140000000000001</v>
      </c>
    </row>
    <row r="1698" spans="1:20">
      <c r="A1698" s="1" t="s">
        <v>10422</v>
      </c>
      <c r="B1698" s="1" t="s">
        <v>10423</v>
      </c>
      <c r="C1698" s="1" t="s">
        <v>10424</v>
      </c>
      <c r="D1698" s="1" t="s">
        <v>10425</v>
      </c>
      <c r="E1698" s="1" t="s">
        <v>10426</v>
      </c>
      <c r="F1698" s="1" t="s">
        <v>1240</v>
      </c>
      <c r="G1698" s="1" t="s">
        <v>35</v>
      </c>
      <c r="H1698" s="1" t="s">
        <v>27</v>
      </c>
      <c r="I1698" s="1">
        <v>49</v>
      </c>
      <c r="J1698" s="1">
        <v>8</v>
      </c>
      <c r="K1698" s="1" t="s">
        <v>10427</v>
      </c>
      <c r="L1698" s="1">
        <v>2020</v>
      </c>
      <c r="M1698" s="1">
        <v>2</v>
      </c>
      <c r="N1698" s="1" t="s">
        <v>10428</v>
      </c>
      <c r="O1698" s="1">
        <v>13.951651</v>
      </c>
      <c r="P1698" s="1">
        <v>16.14</v>
      </c>
      <c r="Q1698" s="3">
        <v>0.14000000000000001</v>
      </c>
      <c r="R1698" s="1">
        <v>0.1239</v>
      </c>
      <c r="S1698" s="1">
        <v>9.4959000000000007</v>
      </c>
      <c r="T1698" s="1">
        <v>4.3899999999999997</v>
      </c>
    </row>
    <row r="1699" spans="1:20">
      <c r="A1699" s="1" t="s">
        <v>10429</v>
      </c>
      <c r="B1699" s="1" t="s">
        <v>10430</v>
      </c>
      <c r="C1699" s="1" t="s">
        <v>22</v>
      </c>
      <c r="D1699" s="1" t="s">
        <v>10431</v>
      </c>
      <c r="E1699" s="1" t="s">
        <v>10432</v>
      </c>
      <c r="F1699" s="1" t="s">
        <v>10433</v>
      </c>
      <c r="G1699" s="1" t="s">
        <v>49</v>
      </c>
      <c r="H1699" s="1" t="s">
        <v>27</v>
      </c>
      <c r="I1699" s="1">
        <v>40</v>
      </c>
      <c r="J1699" s="1">
        <v>4</v>
      </c>
      <c r="K1699" s="1" t="s">
        <v>10434</v>
      </c>
      <c r="L1699" s="1">
        <v>2021</v>
      </c>
      <c r="M1699" s="1">
        <v>2</v>
      </c>
      <c r="N1699" s="1" t="s">
        <v>10435</v>
      </c>
      <c r="O1699" s="1">
        <v>3.9523809999999999</v>
      </c>
      <c r="P1699" s="1">
        <v>11.82</v>
      </c>
      <c r="Q1699" s="3">
        <v>0.51</v>
      </c>
      <c r="R1699" s="1">
        <v>0.16930000000000001</v>
      </c>
      <c r="S1699" s="1">
        <v>21.0077</v>
      </c>
      <c r="T1699" s="1">
        <v>1.7370000000000001</v>
      </c>
    </row>
    <row r="1700" spans="1:20">
      <c r="A1700" s="1" t="s">
        <v>10436</v>
      </c>
      <c r="B1700" s="1" t="s">
        <v>10437</v>
      </c>
      <c r="C1700" s="1" t="s">
        <v>22</v>
      </c>
      <c r="D1700" s="1" t="s">
        <v>10438</v>
      </c>
      <c r="E1700" s="1" t="s">
        <v>10439</v>
      </c>
      <c r="F1700" s="1" t="s">
        <v>7220</v>
      </c>
      <c r="G1700" s="1" t="s">
        <v>49</v>
      </c>
      <c r="H1700" s="1" t="s">
        <v>27</v>
      </c>
      <c r="I1700" s="1">
        <v>17</v>
      </c>
      <c r="J1700" s="1">
        <v>1</v>
      </c>
      <c r="K1700" s="1" t="s">
        <v>10440</v>
      </c>
      <c r="L1700" s="1">
        <v>2014</v>
      </c>
      <c r="M1700" s="1">
        <v>2</v>
      </c>
      <c r="N1700" s="1" t="s">
        <v>10441</v>
      </c>
      <c r="O1700" s="1">
        <v>7.2272730000000003</v>
      </c>
      <c r="P1700" s="1">
        <v>26.06</v>
      </c>
      <c r="Q1700" s="3">
        <v>0.28000000000000003</v>
      </c>
      <c r="R1700" s="1">
        <v>7.6799999999999993E-2</v>
      </c>
      <c r="S1700" s="1">
        <v>14.0624</v>
      </c>
      <c r="T1700" s="1">
        <v>0.55400000000000005</v>
      </c>
    </row>
    <row r="1701" spans="1:20">
      <c r="A1701" s="1" t="s">
        <v>10442</v>
      </c>
      <c r="B1701" s="1" t="s">
        <v>10443</v>
      </c>
      <c r="C1701" s="1" t="s">
        <v>22</v>
      </c>
      <c r="D1701" s="1" t="s">
        <v>10444</v>
      </c>
      <c r="E1701" s="1" t="s">
        <v>10445</v>
      </c>
      <c r="F1701" s="1" t="s">
        <v>4470</v>
      </c>
      <c r="G1701" s="1" t="s">
        <v>26</v>
      </c>
      <c r="H1701" s="1" t="s">
        <v>27</v>
      </c>
      <c r="I1701" s="1">
        <v>44</v>
      </c>
      <c r="J1701" s="1">
        <v>2</v>
      </c>
      <c r="K1701" s="1" t="s">
        <v>10446</v>
      </c>
      <c r="L1701" s="1">
        <v>2022</v>
      </c>
      <c r="M1701" s="1">
        <v>2</v>
      </c>
      <c r="N1701" s="1" t="s">
        <v>10447</v>
      </c>
      <c r="O1701" s="1">
        <v>3.9642149999999998</v>
      </c>
      <c r="P1701" s="1">
        <v>6.87</v>
      </c>
      <c r="Q1701" s="3">
        <v>0.5</v>
      </c>
      <c r="R1701" s="1">
        <v>0.2913</v>
      </c>
      <c r="S1701" s="1">
        <v>27.965900000000001</v>
      </c>
      <c r="T1701" s="1">
        <v>2.9</v>
      </c>
    </row>
    <row r="1702" spans="1:20">
      <c r="A1702" s="1" t="s">
        <v>10448</v>
      </c>
      <c r="B1702" s="1" t="s">
        <v>10449</v>
      </c>
      <c r="C1702" s="1" t="s">
        <v>10450</v>
      </c>
      <c r="D1702" s="1" t="s">
        <v>10451</v>
      </c>
      <c r="E1702" s="1" t="s">
        <v>10452</v>
      </c>
      <c r="F1702" s="1" t="s">
        <v>5237</v>
      </c>
      <c r="G1702" s="1" t="s">
        <v>840</v>
      </c>
      <c r="H1702" s="1" t="s">
        <v>27</v>
      </c>
      <c r="I1702" s="1">
        <v>70</v>
      </c>
      <c r="J1702" s="1">
        <v>28</v>
      </c>
      <c r="K1702" s="1" t="s">
        <v>10453</v>
      </c>
      <c r="L1702" s="1">
        <v>2022</v>
      </c>
      <c r="M1702" s="1">
        <v>2</v>
      </c>
      <c r="N1702" s="1" t="s">
        <v>10454</v>
      </c>
      <c r="O1702" s="1">
        <v>7.9358129999999996</v>
      </c>
      <c r="P1702" s="1">
        <v>5.62</v>
      </c>
      <c r="Q1702" s="3">
        <v>0.25</v>
      </c>
      <c r="R1702" s="1">
        <v>0.35589999999999999</v>
      </c>
      <c r="S1702" s="1">
        <v>27.628499999999999</v>
      </c>
      <c r="T1702" s="1">
        <v>6.1</v>
      </c>
    </row>
    <row r="1703" spans="1:20">
      <c r="A1703" s="1" t="s">
        <v>10455</v>
      </c>
      <c r="B1703" s="1" t="s">
        <v>10456</v>
      </c>
      <c r="C1703" s="1" t="s">
        <v>10457</v>
      </c>
      <c r="D1703" s="1" t="s">
        <v>10458</v>
      </c>
      <c r="E1703" s="1" t="s">
        <v>10459</v>
      </c>
      <c r="F1703" s="1" t="s">
        <v>202</v>
      </c>
      <c r="G1703" s="1" t="s">
        <v>35</v>
      </c>
      <c r="H1703" s="1" t="s">
        <v>27</v>
      </c>
      <c r="I1703" s="1">
        <v>12</v>
      </c>
      <c r="J1703" s="1">
        <v>47</v>
      </c>
      <c r="K1703" s="1" t="s">
        <v>10460</v>
      </c>
      <c r="L1703" s="1">
        <v>2022</v>
      </c>
      <c r="M1703" s="1">
        <v>2</v>
      </c>
      <c r="N1703" s="1" t="s">
        <v>10461</v>
      </c>
      <c r="O1703" s="1">
        <v>5.3345039999999999</v>
      </c>
      <c r="P1703" s="1">
        <v>6.86</v>
      </c>
      <c r="Q1703" s="3">
        <v>0.37</v>
      </c>
      <c r="R1703" s="1">
        <v>0.29139999999999999</v>
      </c>
      <c r="S1703" s="1">
        <v>24.086500000000001</v>
      </c>
      <c r="T1703" s="1">
        <v>3.9</v>
      </c>
    </row>
    <row r="1704" spans="1:20">
      <c r="A1704" s="1" t="s">
        <v>10462</v>
      </c>
      <c r="B1704" s="1" t="s">
        <v>10463</v>
      </c>
      <c r="C1704" s="1" t="s">
        <v>10464</v>
      </c>
      <c r="D1704" s="1" t="s">
        <v>10465</v>
      </c>
      <c r="E1704" s="1" t="s">
        <v>10466</v>
      </c>
      <c r="F1704" s="1" t="s">
        <v>10467</v>
      </c>
      <c r="G1704" s="1" t="s">
        <v>35</v>
      </c>
      <c r="H1704" s="1" t="s">
        <v>27</v>
      </c>
      <c r="I1704" s="1">
        <v>24</v>
      </c>
      <c r="J1704" s="1">
        <v>48</v>
      </c>
      <c r="K1704" s="1" t="s">
        <v>10468</v>
      </c>
      <c r="L1704" s="1">
        <v>2022</v>
      </c>
      <c r="M1704" s="1">
        <v>2</v>
      </c>
      <c r="N1704" s="1" t="s">
        <v>10469</v>
      </c>
      <c r="O1704" s="1">
        <v>4.63741</v>
      </c>
      <c r="P1704" s="1">
        <v>6.86</v>
      </c>
      <c r="Q1704" s="3">
        <v>0.43</v>
      </c>
      <c r="R1704" s="1">
        <v>0.29139999999999999</v>
      </c>
      <c r="S1704" s="1">
        <v>24.086500000000001</v>
      </c>
      <c r="T1704" s="1">
        <v>3.3</v>
      </c>
    </row>
    <row r="1705" spans="1:20">
      <c r="A1705" s="1" t="s">
        <v>10470</v>
      </c>
      <c r="B1705" s="1" t="s">
        <v>10471</v>
      </c>
      <c r="C1705" s="1" t="s">
        <v>22</v>
      </c>
      <c r="D1705" s="1" t="s">
        <v>10472</v>
      </c>
      <c r="E1705" s="1" t="s">
        <v>10473</v>
      </c>
      <c r="F1705" s="1" t="s">
        <v>202</v>
      </c>
      <c r="G1705" s="1" t="s">
        <v>35</v>
      </c>
      <c r="H1705" s="1" t="s">
        <v>27</v>
      </c>
      <c r="I1705" s="1">
        <v>7</v>
      </c>
      <c r="J1705" s="1">
        <v>68</v>
      </c>
      <c r="K1705" s="1" t="s">
        <v>10474</v>
      </c>
      <c r="L1705" s="1">
        <v>2017</v>
      </c>
      <c r="M1705" s="1">
        <v>2</v>
      </c>
      <c r="N1705" s="1" t="s">
        <v>10475</v>
      </c>
      <c r="O1705" s="1">
        <v>21.786626999999999</v>
      </c>
      <c r="P1705" s="1">
        <v>24.63</v>
      </c>
      <c r="Q1705" s="3">
        <v>0.09</v>
      </c>
      <c r="R1705" s="1">
        <v>8.1199999999999994E-2</v>
      </c>
      <c r="S1705" s="1">
        <v>7.1006999999999998</v>
      </c>
      <c r="T1705" s="1">
        <v>2.9359999999999999</v>
      </c>
    </row>
    <row r="1706" spans="1:20">
      <c r="A1706" s="1" t="s">
        <v>10476</v>
      </c>
      <c r="B1706" s="1" t="s">
        <v>10477</v>
      </c>
      <c r="C1706" s="1" t="s">
        <v>22</v>
      </c>
      <c r="D1706" s="1" t="s">
        <v>10478</v>
      </c>
      <c r="E1706" s="1" t="s">
        <v>10479</v>
      </c>
      <c r="F1706" s="1" t="s">
        <v>6765</v>
      </c>
      <c r="G1706" s="1" t="s">
        <v>89</v>
      </c>
      <c r="H1706" s="1" t="s">
        <v>27</v>
      </c>
      <c r="I1706" s="1">
        <v>56</v>
      </c>
      <c r="J1706" s="1">
        <v>28</v>
      </c>
      <c r="K1706" s="1" t="s">
        <v>10480</v>
      </c>
      <c r="L1706" s="1">
        <v>2021</v>
      </c>
      <c r="M1706" s="1">
        <v>2</v>
      </c>
      <c r="N1706" s="1" t="s">
        <v>10481</v>
      </c>
      <c r="O1706" s="1">
        <v>8.6804009999999998</v>
      </c>
      <c r="P1706" s="1">
        <v>15.04</v>
      </c>
      <c r="Q1706" s="3">
        <v>0.23</v>
      </c>
      <c r="R1706" s="1">
        <v>0.13300000000000001</v>
      </c>
      <c r="S1706" s="1">
        <v>11.109299999999999</v>
      </c>
      <c r="T1706" s="1">
        <v>4.6820000000000004</v>
      </c>
    </row>
    <row r="1707" spans="1:20">
      <c r="A1707" s="1" t="s">
        <v>10482</v>
      </c>
      <c r="B1707" s="1" t="s">
        <v>10483</v>
      </c>
      <c r="C1707" s="1" t="s">
        <v>22</v>
      </c>
      <c r="D1707" s="1" t="s">
        <v>10484</v>
      </c>
      <c r="E1707" s="1" t="s">
        <v>10485</v>
      </c>
      <c r="F1707" s="1" t="s">
        <v>10486</v>
      </c>
      <c r="G1707" s="1" t="s">
        <v>541</v>
      </c>
      <c r="H1707" s="1" t="s">
        <v>27</v>
      </c>
      <c r="I1707" s="1">
        <v>55</v>
      </c>
      <c r="J1707" s="1" t="s">
        <v>22</v>
      </c>
      <c r="K1707" s="1" t="s">
        <v>22</v>
      </c>
      <c r="L1707" s="1">
        <v>2021</v>
      </c>
      <c r="M1707" s="1">
        <v>2</v>
      </c>
      <c r="N1707" s="1" t="s">
        <v>10487</v>
      </c>
      <c r="O1707" s="1">
        <v>9.1139240000000008</v>
      </c>
      <c r="P1707" s="1">
        <v>9.8699999999999992</v>
      </c>
      <c r="Q1707" s="3">
        <v>0.22</v>
      </c>
      <c r="R1707" s="1">
        <v>0.20269999999999999</v>
      </c>
      <c r="S1707" s="1">
        <v>24.157599999999999</v>
      </c>
      <c r="T1707" s="1">
        <v>3.1360000000000001</v>
      </c>
    </row>
    <row r="1708" spans="1:20">
      <c r="A1708" s="1" t="s">
        <v>10488</v>
      </c>
      <c r="B1708" s="1" t="s">
        <v>10489</v>
      </c>
      <c r="C1708" s="1" t="s">
        <v>22</v>
      </c>
      <c r="D1708" s="1" t="s">
        <v>10490</v>
      </c>
      <c r="E1708" s="1" t="s">
        <v>10491</v>
      </c>
      <c r="F1708" s="1" t="s">
        <v>10492</v>
      </c>
      <c r="G1708" s="1" t="s">
        <v>26</v>
      </c>
      <c r="H1708" s="1" t="s">
        <v>27</v>
      </c>
      <c r="I1708" s="1">
        <v>13</v>
      </c>
      <c r="J1708" s="1">
        <v>4</v>
      </c>
      <c r="K1708" s="1" t="s">
        <v>22</v>
      </c>
      <c r="L1708" s="1">
        <v>2023</v>
      </c>
      <c r="M1708" s="1">
        <v>2</v>
      </c>
      <c r="N1708" s="1" t="s">
        <v>10493</v>
      </c>
      <c r="O1708" s="1">
        <v>1.4653670000000001</v>
      </c>
      <c r="P1708" s="1">
        <v>2.4700000000000002</v>
      </c>
      <c r="Q1708" s="3">
        <v>1.36</v>
      </c>
      <c r="R1708" s="1">
        <v>0.80820000000000003</v>
      </c>
      <c r="S1708" s="1">
        <v>58.494399999999999</v>
      </c>
      <c r="T1708" s="1">
        <v>3.1</v>
      </c>
    </row>
    <row r="1709" spans="1:20">
      <c r="A1709" s="1" t="s">
        <v>10494</v>
      </c>
      <c r="B1709" s="1" t="s">
        <v>10495</v>
      </c>
      <c r="C1709" s="1" t="s">
        <v>10496</v>
      </c>
      <c r="D1709" s="1" t="s">
        <v>10497</v>
      </c>
      <c r="E1709" s="1" t="s">
        <v>10498</v>
      </c>
      <c r="F1709" s="1" t="s">
        <v>10499</v>
      </c>
      <c r="G1709" s="1" t="s">
        <v>840</v>
      </c>
      <c r="H1709" s="1" t="s">
        <v>27</v>
      </c>
      <c r="I1709" s="1">
        <v>77</v>
      </c>
      <c r="J1709" s="1">
        <v>3</v>
      </c>
      <c r="K1709" s="1" t="s">
        <v>10500</v>
      </c>
      <c r="L1709" s="1">
        <v>2022</v>
      </c>
      <c r="M1709" s="1">
        <v>2</v>
      </c>
      <c r="N1709" s="1" t="s">
        <v>10501</v>
      </c>
      <c r="O1709" s="1">
        <v>4.3214290000000002</v>
      </c>
      <c r="P1709" s="1">
        <v>5.62</v>
      </c>
      <c r="Q1709" s="3">
        <v>0.46</v>
      </c>
      <c r="R1709" s="1">
        <v>0.35589999999999999</v>
      </c>
      <c r="S1709" s="1">
        <v>27.628499999999999</v>
      </c>
      <c r="T1709" s="1">
        <v>4</v>
      </c>
    </row>
    <row r="1710" spans="1:20">
      <c r="A1710" s="1" t="s">
        <v>10502</v>
      </c>
      <c r="B1710" s="1" t="s">
        <v>10503</v>
      </c>
      <c r="C1710" s="1" t="s">
        <v>22</v>
      </c>
      <c r="D1710" s="1" t="s">
        <v>10504</v>
      </c>
      <c r="E1710" s="1" t="s">
        <v>10505</v>
      </c>
      <c r="F1710" s="1" t="s">
        <v>10506</v>
      </c>
      <c r="G1710" s="1" t="s">
        <v>2669</v>
      </c>
      <c r="H1710" s="1" t="s">
        <v>27</v>
      </c>
      <c r="I1710" s="1">
        <v>7</v>
      </c>
      <c r="J1710" s="1">
        <v>9</v>
      </c>
      <c r="K1710" s="1" t="s">
        <v>22</v>
      </c>
      <c r="L1710" s="1">
        <v>2023</v>
      </c>
      <c r="M1710" s="1">
        <v>2</v>
      </c>
      <c r="N1710" s="1" t="s">
        <v>10507</v>
      </c>
      <c r="O1710" s="1">
        <v>2.7261220000000002</v>
      </c>
      <c r="P1710" s="1">
        <v>0.89</v>
      </c>
      <c r="Q1710" s="3">
        <v>0.73</v>
      </c>
      <c r="R1710" s="1">
        <v>2.2566000000000002</v>
      </c>
      <c r="S1710" s="1">
        <v>82.8172</v>
      </c>
      <c r="T1710" s="1">
        <v>3.6</v>
      </c>
    </row>
    <row r="1711" spans="1:20">
      <c r="A1711" s="1" t="s">
        <v>10508</v>
      </c>
      <c r="B1711" s="1" t="s">
        <v>10509</v>
      </c>
      <c r="C1711" s="1" t="s">
        <v>22</v>
      </c>
      <c r="D1711" s="1" t="s">
        <v>10510</v>
      </c>
      <c r="E1711" s="1" t="s">
        <v>10511</v>
      </c>
      <c r="F1711" s="1" t="s">
        <v>10512</v>
      </c>
      <c r="G1711" s="1" t="s">
        <v>26</v>
      </c>
      <c r="H1711" s="1" t="s">
        <v>27</v>
      </c>
      <c r="I1711" s="1">
        <v>39</v>
      </c>
      <c r="J1711" s="1">
        <v>4</v>
      </c>
      <c r="K1711" s="1" t="s">
        <v>10513</v>
      </c>
      <c r="L1711" s="1">
        <v>2021</v>
      </c>
      <c r="M1711" s="1">
        <v>2</v>
      </c>
      <c r="N1711" s="1" t="s">
        <v>10514</v>
      </c>
      <c r="O1711" s="1">
        <v>4.1981979999999997</v>
      </c>
      <c r="P1711" s="1">
        <v>12</v>
      </c>
      <c r="Q1711" s="3">
        <v>0.48</v>
      </c>
      <c r="R1711" s="1">
        <v>0.16669999999999999</v>
      </c>
      <c r="S1711" s="1">
        <v>16.428100000000001</v>
      </c>
      <c r="T1711" s="1">
        <v>2.1720000000000002</v>
      </c>
    </row>
    <row r="1712" spans="1:20">
      <c r="A1712" s="1" t="s">
        <v>10515</v>
      </c>
      <c r="B1712" s="1" t="s">
        <v>10516</v>
      </c>
      <c r="C1712" s="1" t="s">
        <v>10517</v>
      </c>
      <c r="D1712" s="1" t="s">
        <v>10518</v>
      </c>
      <c r="E1712" s="1" t="s">
        <v>10519</v>
      </c>
      <c r="F1712" s="1" t="s">
        <v>8133</v>
      </c>
      <c r="G1712" s="1" t="s">
        <v>1043</v>
      </c>
      <c r="H1712" s="1" t="s">
        <v>27</v>
      </c>
      <c r="I1712" s="1">
        <v>206</v>
      </c>
      <c r="J1712" s="1" t="s">
        <v>22</v>
      </c>
      <c r="K1712" s="1" t="s">
        <v>22</v>
      </c>
      <c r="L1712" s="1">
        <v>2023</v>
      </c>
      <c r="M1712" s="1">
        <v>2</v>
      </c>
      <c r="N1712" s="1" t="s">
        <v>10520</v>
      </c>
      <c r="O1712" s="1">
        <v>2.6062319999999999</v>
      </c>
      <c r="P1712" s="1">
        <v>1.29</v>
      </c>
      <c r="Q1712" s="3">
        <v>0.77</v>
      </c>
      <c r="R1712" s="1">
        <v>1.5548999999999999</v>
      </c>
      <c r="S1712" s="1">
        <v>71.674099999999996</v>
      </c>
      <c r="T1712" s="1">
        <v>6.1</v>
      </c>
    </row>
    <row r="1713" spans="1:20">
      <c r="A1713" s="1" t="s">
        <v>10521</v>
      </c>
      <c r="B1713" s="1" t="s">
        <v>10522</v>
      </c>
      <c r="C1713" s="1" t="s">
        <v>22</v>
      </c>
      <c r="D1713" s="1" t="s">
        <v>10523</v>
      </c>
      <c r="E1713" s="1" t="s">
        <v>10524</v>
      </c>
      <c r="F1713" s="1" t="s">
        <v>10525</v>
      </c>
      <c r="G1713" s="1" t="s">
        <v>26</v>
      </c>
      <c r="H1713" s="1" t="s">
        <v>27</v>
      </c>
      <c r="I1713" s="1">
        <v>125</v>
      </c>
      <c r="J1713" s="1" t="s">
        <v>22</v>
      </c>
      <c r="K1713" s="1" t="s">
        <v>10526</v>
      </c>
      <c r="L1713" s="1">
        <v>2017</v>
      </c>
      <c r="M1713" s="1">
        <v>2</v>
      </c>
      <c r="N1713" s="1" t="s">
        <v>10527</v>
      </c>
      <c r="O1713" s="1">
        <v>8.6683109999999992</v>
      </c>
      <c r="P1713" s="1">
        <v>23.08</v>
      </c>
      <c r="Q1713" s="3">
        <v>0.23</v>
      </c>
      <c r="R1713" s="1">
        <v>8.6599999999999996E-2</v>
      </c>
      <c r="S1713" s="1">
        <v>9.8360000000000003</v>
      </c>
      <c r="T1713" s="1">
        <v>1.4370000000000001</v>
      </c>
    </row>
    <row r="1714" spans="1:20">
      <c r="A1714" s="1" t="s">
        <v>10528</v>
      </c>
      <c r="B1714" s="1" t="s">
        <v>10529</v>
      </c>
      <c r="C1714" s="1" t="s">
        <v>22</v>
      </c>
      <c r="D1714" s="1" t="s">
        <v>10530</v>
      </c>
      <c r="E1714" s="1" t="s">
        <v>10531</v>
      </c>
      <c r="F1714" s="1" t="s">
        <v>10532</v>
      </c>
      <c r="G1714" s="1" t="s">
        <v>35</v>
      </c>
      <c r="H1714" s="1" t="s">
        <v>27</v>
      </c>
      <c r="I1714" s="1">
        <v>44</v>
      </c>
      <c r="J1714" s="1">
        <v>12</v>
      </c>
      <c r="K1714" s="1" t="s">
        <v>10533</v>
      </c>
      <c r="L1714" s="1">
        <v>2015</v>
      </c>
      <c r="M1714" s="1">
        <v>2</v>
      </c>
      <c r="N1714" s="1" t="s">
        <v>10534</v>
      </c>
      <c r="O1714" s="1">
        <v>9.3388279999999995</v>
      </c>
      <c r="P1714" s="1">
        <v>28.08</v>
      </c>
      <c r="Q1714" s="3">
        <v>0.21</v>
      </c>
      <c r="R1714" s="1">
        <v>7.1199999999999999E-2</v>
      </c>
      <c r="S1714" s="1">
        <v>6.8868999999999998</v>
      </c>
      <c r="T1714" s="1">
        <v>1.55</v>
      </c>
    </row>
    <row r="1715" spans="1:20">
      <c r="A1715" s="1" t="s">
        <v>10535</v>
      </c>
      <c r="B1715" s="1" t="s">
        <v>10536</v>
      </c>
      <c r="C1715" s="1" t="s">
        <v>22</v>
      </c>
      <c r="D1715" s="1" t="s">
        <v>10537</v>
      </c>
      <c r="E1715" s="1" t="s">
        <v>10538</v>
      </c>
      <c r="F1715" s="1" t="s">
        <v>9574</v>
      </c>
      <c r="G1715" s="1" t="s">
        <v>35</v>
      </c>
      <c r="H1715" s="1" t="s">
        <v>27</v>
      </c>
      <c r="I1715" s="1">
        <v>45</v>
      </c>
      <c r="J1715" s="1">
        <v>1</v>
      </c>
      <c r="K1715" s="1" t="s">
        <v>10539</v>
      </c>
      <c r="L1715" s="1">
        <v>2015</v>
      </c>
      <c r="M1715" s="1">
        <v>2</v>
      </c>
      <c r="N1715" s="1" t="s">
        <v>10540</v>
      </c>
      <c r="O1715" s="1">
        <v>4.1362129999999997</v>
      </c>
      <c r="P1715" s="1">
        <v>28.08</v>
      </c>
      <c r="Q1715" s="3">
        <v>0.48</v>
      </c>
      <c r="R1715" s="1">
        <v>7.1199999999999999E-2</v>
      </c>
      <c r="S1715" s="1">
        <v>6.8868999999999998</v>
      </c>
      <c r="T1715" s="1">
        <v>0.49299999999999999</v>
      </c>
    </row>
    <row r="1716" spans="1:20">
      <c r="A1716" s="1" t="s">
        <v>10541</v>
      </c>
      <c r="B1716" s="1" t="s">
        <v>10542</v>
      </c>
      <c r="C1716" s="1" t="s">
        <v>22</v>
      </c>
      <c r="D1716" s="1" t="s">
        <v>10543</v>
      </c>
      <c r="E1716" s="1" t="s">
        <v>10544</v>
      </c>
      <c r="F1716" s="1" t="s">
        <v>10545</v>
      </c>
      <c r="G1716" s="1" t="s">
        <v>305</v>
      </c>
      <c r="H1716" s="1" t="s">
        <v>27</v>
      </c>
      <c r="I1716" s="1">
        <v>15</v>
      </c>
      <c r="J1716" s="1">
        <v>9</v>
      </c>
      <c r="K1716" s="1" t="s">
        <v>22</v>
      </c>
      <c r="L1716" s="1">
        <v>2018</v>
      </c>
      <c r="M1716" s="1">
        <v>2</v>
      </c>
      <c r="N1716" s="1" t="s">
        <v>10546</v>
      </c>
      <c r="O1716" s="1">
        <v>9.1727270000000001</v>
      </c>
      <c r="P1716" s="1">
        <v>17.399999999999999</v>
      </c>
      <c r="Q1716" s="3">
        <v>0.22</v>
      </c>
      <c r="R1716" s="1">
        <v>0.1149</v>
      </c>
      <c r="S1716" s="1">
        <v>12.782400000000001</v>
      </c>
      <c r="T1716" s="1">
        <v>2.3279999999999998</v>
      </c>
    </row>
    <row r="1717" spans="1:20">
      <c r="A1717" s="1" t="s">
        <v>10547</v>
      </c>
      <c r="B1717" s="1" t="str">
        <f>"10.1177/0040517521992366"</f>
        <v>10.1177/0040517521992366</v>
      </c>
      <c r="C1717" s="1" t="s">
        <v>22</v>
      </c>
      <c r="D1717" s="1" t="s">
        <v>10548</v>
      </c>
      <c r="E1717" s="1" t="s">
        <v>10549</v>
      </c>
      <c r="F1717" s="1" t="s">
        <v>10550</v>
      </c>
      <c r="G1717" s="1" t="s">
        <v>89</v>
      </c>
      <c r="H1717" s="1" t="s">
        <v>27</v>
      </c>
      <c r="I1717" s="1">
        <v>91</v>
      </c>
      <c r="J1717" s="1" t="s">
        <v>10551</v>
      </c>
      <c r="K1717" s="1" t="s">
        <v>10552</v>
      </c>
      <c r="L1717" s="1">
        <v>2021</v>
      </c>
      <c r="M1717" s="1">
        <v>2</v>
      </c>
      <c r="N1717" s="1" t="s">
        <v>10553</v>
      </c>
      <c r="O1717" s="1">
        <v>4.162242</v>
      </c>
      <c r="P1717" s="1">
        <v>15.04</v>
      </c>
      <c r="Q1717" s="3">
        <v>0.48</v>
      </c>
      <c r="R1717" s="1">
        <v>0.13300000000000001</v>
      </c>
      <c r="S1717" s="1">
        <v>11.109299999999999</v>
      </c>
      <c r="T1717" s="1">
        <v>2.4550000000000001</v>
      </c>
    </row>
    <row r="1718" spans="1:20">
      <c r="A1718" s="1" t="s">
        <v>10554</v>
      </c>
      <c r="B1718" s="1" t="s">
        <v>10555</v>
      </c>
      <c r="C1718" s="1" t="s">
        <v>22</v>
      </c>
      <c r="D1718" s="1" t="s">
        <v>10556</v>
      </c>
      <c r="E1718" s="1" t="s">
        <v>10557</v>
      </c>
      <c r="F1718" s="1" t="s">
        <v>684</v>
      </c>
      <c r="G1718" s="1" t="s">
        <v>49</v>
      </c>
      <c r="H1718" s="1" t="s">
        <v>27</v>
      </c>
      <c r="I1718" s="1">
        <v>22</v>
      </c>
      <c r="J1718" s="1" t="s">
        <v>22</v>
      </c>
      <c r="K1718" s="1" t="s">
        <v>10558</v>
      </c>
      <c r="L1718" s="1">
        <v>2019</v>
      </c>
      <c r="M1718" s="1">
        <v>2</v>
      </c>
      <c r="N1718" s="1" t="s">
        <v>10559</v>
      </c>
      <c r="O1718" s="1">
        <v>7.6385370000000004</v>
      </c>
      <c r="P1718" s="1">
        <v>18.86</v>
      </c>
      <c r="Q1718" s="3">
        <v>0.26</v>
      </c>
      <c r="R1718" s="1">
        <v>0.106</v>
      </c>
      <c r="S1718" s="1">
        <v>14.1204</v>
      </c>
      <c r="T1718" s="1">
        <v>3.4580000000000002</v>
      </c>
    </row>
    <row r="1719" spans="1:20">
      <c r="A1719" s="1" t="s">
        <v>10560</v>
      </c>
      <c r="B1719" s="1" t="str">
        <f>"10.1155/2016/5343786"</f>
        <v>10.1155/2016/5343786</v>
      </c>
      <c r="C1719" s="1" t="s">
        <v>22</v>
      </c>
      <c r="D1719" s="1" t="s">
        <v>10561</v>
      </c>
      <c r="E1719" s="1" t="s">
        <v>10562</v>
      </c>
      <c r="F1719" s="1" t="s">
        <v>8730</v>
      </c>
      <c r="G1719" s="1" t="s">
        <v>35</v>
      </c>
      <c r="H1719" s="1" t="s">
        <v>27</v>
      </c>
      <c r="I1719" s="1">
        <v>2016</v>
      </c>
      <c r="J1719" s="1" t="s">
        <v>22</v>
      </c>
      <c r="K1719" s="1" t="s">
        <v>22</v>
      </c>
      <c r="L1719" s="1">
        <v>2016</v>
      </c>
      <c r="M1719" s="1">
        <v>2</v>
      </c>
      <c r="N1719" s="1" t="s">
        <v>10563</v>
      </c>
      <c r="O1719" s="1">
        <v>11.946939</v>
      </c>
      <c r="P1719" s="1">
        <v>25.68</v>
      </c>
      <c r="Q1719" s="3">
        <v>0.17</v>
      </c>
      <c r="R1719" s="1">
        <v>7.7899999999999997E-2</v>
      </c>
      <c r="S1719" s="1">
        <v>7.1041999999999996</v>
      </c>
      <c r="T1719" s="1">
        <v>1.3</v>
      </c>
    </row>
    <row r="1720" spans="1:20">
      <c r="A1720" s="1" t="s">
        <v>10564</v>
      </c>
      <c r="B1720" s="1" t="s">
        <v>10565</v>
      </c>
      <c r="C1720" s="1" t="s">
        <v>22</v>
      </c>
      <c r="D1720" s="1" t="s">
        <v>10566</v>
      </c>
      <c r="E1720" s="1" t="s">
        <v>10567</v>
      </c>
      <c r="F1720" s="1" t="s">
        <v>10492</v>
      </c>
      <c r="G1720" s="1" t="s">
        <v>26</v>
      </c>
      <c r="H1720" s="1" t="s">
        <v>27</v>
      </c>
      <c r="I1720" s="1">
        <v>13</v>
      </c>
      <c r="J1720" s="1">
        <v>3</v>
      </c>
      <c r="K1720" s="1" t="s">
        <v>22</v>
      </c>
      <c r="L1720" s="1">
        <v>2023</v>
      </c>
      <c r="M1720" s="1">
        <v>2</v>
      </c>
      <c r="N1720" s="1" t="s">
        <v>10568</v>
      </c>
      <c r="O1720" s="1">
        <v>1.4653670000000001</v>
      </c>
      <c r="P1720" s="1">
        <v>2.4700000000000002</v>
      </c>
      <c r="Q1720" s="3">
        <v>1.36</v>
      </c>
      <c r="R1720" s="1">
        <v>0.80820000000000003</v>
      </c>
      <c r="S1720" s="1">
        <v>58.494399999999999</v>
      </c>
      <c r="T1720" s="1">
        <v>3.1</v>
      </c>
    </row>
    <row r="1721" spans="1:20">
      <c r="A1721" s="1" t="s">
        <v>10569</v>
      </c>
      <c r="B1721" s="1" t="s">
        <v>10570</v>
      </c>
      <c r="C1721" s="1" t="s">
        <v>22</v>
      </c>
      <c r="D1721" s="1" t="s">
        <v>10571</v>
      </c>
      <c r="E1721" s="1" t="s">
        <v>10572</v>
      </c>
      <c r="F1721" s="1" t="s">
        <v>10573</v>
      </c>
      <c r="G1721" s="1" t="s">
        <v>35</v>
      </c>
      <c r="H1721" s="1" t="s">
        <v>27</v>
      </c>
      <c r="I1721" s="1">
        <v>63</v>
      </c>
      <c r="J1721" s="1">
        <v>3</v>
      </c>
      <c r="K1721" s="1" t="s">
        <v>10574</v>
      </c>
      <c r="L1721" s="1">
        <v>2021</v>
      </c>
      <c r="M1721" s="1">
        <v>2</v>
      </c>
      <c r="N1721" s="1" t="s">
        <v>10575</v>
      </c>
      <c r="O1721" s="1">
        <v>1.9263159999999999</v>
      </c>
      <c r="P1721" s="1">
        <v>11.69</v>
      </c>
      <c r="Q1721" s="3">
        <v>1.04</v>
      </c>
      <c r="R1721" s="1">
        <v>0.17100000000000001</v>
      </c>
      <c r="S1721" s="1">
        <v>13.437799999999999</v>
      </c>
      <c r="T1721" s="1">
        <v>1.3819999999999999</v>
      </c>
    </row>
    <row r="1722" spans="1:20">
      <c r="A1722" s="1" t="s">
        <v>10576</v>
      </c>
      <c r="B1722" s="1" t="s">
        <v>10577</v>
      </c>
      <c r="C1722" s="1" t="s">
        <v>22</v>
      </c>
      <c r="D1722" s="1" t="s">
        <v>10578</v>
      </c>
      <c r="E1722" s="1" t="s">
        <v>10579</v>
      </c>
      <c r="F1722" s="1" t="s">
        <v>1573</v>
      </c>
      <c r="G1722" s="1" t="s">
        <v>35</v>
      </c>
      <c r="H1722" s="1" t="s">
        <v>27</v>
      </c>
      <c r="I1722" s="1">
        <v>133</v>
      </c>
      <c r="J1722" s="1" t="s">
        <v>22</v>
      </c>
      <c r="K1722" s="1" t="s">
        <v>22</v>
      </c>
      <c r="L1722" s="1">
        <v>2022</v>
      </c>
      <c r="M1722" s="1">
        <v>2</v>
      </c>
      <c r="N1722" s="1" t="s">
        <v>10580</v>
      </c>
      <c r="O1722" s="1">
        <v>8.7566269999999999</v>
      </c>
      <c r="P1722" s="1">
        <v>6.86</v>
      </c>
      <c r="Q1722" s="3">
        <v>0.23</v>
      </c>
      <c r="R1722" s="1">
        <v>0.29139999999999999</v>
      </c>
      <c r="S1722" s="1">
        <v>24.086500000000001</v>
      </c>
      <c r="T1722" s="1">
        <v>5.7</v>
      </c>
    </row>
    <row r="1723" spans="1:20">
      <c r="A1723" s="1" t="s">
        <v>10581</v>
      </c>
      <c r="B1723" s="1" t="s">
        <v>10582</v>
      </c>
      <c r="C1723" s="1" t="s">
        <v>10583</v>
      </c>
      <c r="D1723" s="1" t="s">
        <v>10584</v>
      </c>
      <c r="E1723" s="1" t="s">
        <v>10585</v>
      </c>
      <c r="F1723" s="1" t="s">
        <v>202</v>
      </c>
      <c r="G1723" s="1" t="s">
        <v>35</v>
      </c>
      <c r="H1723" s="1" t="s">
        <v>27</v>
      </c>
      <c r="I1723" s="1">
        <v>13</v>
      </c>
      <c r="J1723" s="1">
        <v>38</v>
      </c>
      <c r="K1723" s="1" t="s">
        <v>10586</v>
      </c>
      <c r="L1723" s="1">
        <v>2023</v>
      </c>
      <c r="M1723" s="1">
        <v>2</v>
      </c>
      <c r="N1723" s="1" t="s">
        <v>10587</v>
      </c>
      <c r="O1723" s="1">
        <v>2.265085</v>
      </c>
      <c r="P1723" s="1">
        <v>2.61</v>
      </c>
      <c r="Q1723" s="3">
        <v>0.88</v>
      </c>
      <c r="R1723" s="1">
        <v>0.76519999999999999</v>
      </c>
      <c r="S1723" s="1">
        <v>54.8583</v>
      </c>
      <c r="T1723" s="1">
        <v>3.9</v>
      </c>
    </row>
    <row r="1724" spans="1:20">
      <c r="A1724" s="1" t="s">
        <v>10588</v>
      </c>
      <c r="B1724" s="1" t="s">
        <v>10589</v>
      </c>
      <c r="C1724" s="1" t="s">
        <v>22</v>
      </c>
      <c r="D1724" s="1" t="s">
        <v>10590</v>
      </c>
      <c r="E1724" s="1" t="s">
        <v>10591</v>
      </c>
      <c r="F1724" s="1" t="s">
        <v>10592</v>
      </c>
      <c r="G1724" s="1" t="s">
        <v>26</v>
      </c>
      <c r="H1724" s="1" t="s">
        <v>27</v>
      </c>
      <c r="I1724" s="1">
        <v>174</v>
      </c>
      <c r="J1724" s="1" t="s">
        <v>22</v>
      </c>
      <c r="K1724" s="1" t="s">
        <v>10593</v>
      </c>
      <c r="L1724" s="1">
        <v>2023</v>
      </c>
      <c r="M1724" s="1">
        <v>2</v>
      </c>
      <c r="N1724" s="1" t="s">
        <v>10594</v>
      </c>
      <c r="O1724" s="1">
        <v>1.7482519999999999</v>
      </c>
      <c r="P1724" s="1">
        <v>2.4700000000000002</v>
      </c>
      <c r="Q1724" s="3">
        <v>1.1399999999999999</v>
      </c>
      <c r="R1724" s="1">
        <v>0.80820000000000003</v>
      </c>
      <c r="S1724" s="1">
        <v>58.494399999999999</v>
      </c>
      <c r="T1724" s="1">
        <v>3.9</v>
      </c>
    </row>
    <row r="1725" spans="1:20">
      <c r="A1725" s="1" t="s">
        <v>10595</v>
      </c>
      <c r="B1725" s="1" t="s">
        <v>10596</v>
      </c>
      <c r="C1725" s="1" t="s">
        <v>22</v>
      </c>
      <c r="D1725" s="1" t="s">
        <v>10597</v>
      </c>
      <c r="E1725" s="1" t="s">
        <v>8508</v>
      </c>
      <c r="F1725" s="1" t="s">
        <v>1674</v>
      </c>
      <c r="G1725" s="1" t="s">
        <v>49</v>
      </c>
      <c r="H1725" s="1" t="s">
        <v>27</v>
      </c>
      <c r="I1725" s="1">
        <v>24</v>
      </c>
      <c r="J1725" s="1">
        <v>23</v>
      </c>
      <c r="K1725" s="1" t="s">
        <v>10598</v>
      </c>
      <c r="L1725" s="1">
        <v>2020</v>
      </c>
      <c r="M1725" s="1">
        <v>2</v>
      </c>
      <c r="N1725" s="1" t="s">
        <v>10599</v>
      </c>
      <c r="O1725" s="1">
        <v>13.476971000000001</v>
      </c>
      <c r="P1725" s="1">
        <v>17.03</v>
      </c>
      <c r="Q1725" s="3">
        <v>0.15</v>
      </c>
      <c r="R1725" s="1">
        <v>0.11749999999999999</v>
      </c>
      <c r="S1725" s="1">
        <v>15.4825</v>
      </c>
      <c r="T1725" s="1">
        <v>3.6429999999999998</v>
      </c>
    </row>
    <row r="1726" spans="1:20">
      <c r="A1726" s="1" t="s">
        <v>10600</v>
      </c>
      <c r="B1726" s="1" t="s">
        <v>10601</v>
      </c>
      <c r="C1726" s="1" t="s">
        <v>22</v>
      </c>
      <c r="D1726" s="1" t="s">
        <v>10602</v>
      </c>
      <c r="E1726" s="1" t="s">
        <v>10603</v>
      </c>
      <c r="F1726" s="1" t="s">
        <v>10604</v>
      </c>
      <c r="G1726" s="1" t="s">
        <v>26</v>
      </c>
      <c r="H1726" s="1" t="s">
        <v>27</v>
      </c>
      <c r="I1726" s="1">
        <v>366</v>
      </c>
      <c r="J1726" s="1" t="s">
        <v>22</v>
      </c>
      <c r="K1726" s="1" t="s">
        <v>22</v>
      </c>
      <c r="L1726" s="1">
        <v>2023</v>
      </c>
      <c r="M1726" s="1">
        <v>2</v>
      </c>
      <c r="N1726" s="1" t="s">
        <v>10605</v>
      </c>
      <c r="O1726" s="1">
        <v>2.1470590000000001</v>
      </c>
      <c r="P1726" s="1">
        <v>2.4700000000000002</v>
      </c>
      <c r="Q1726" s="3">
        <v>0.93</v>
      </c>
      <c r="R1726" s="1">
        <v>0.80820000000000003</v>
      </c>
      <c r="S1726" s="1">
        <v>58.494399999999999</v>
      </c>
      <c r="T1726" s="1">
        <v>4.0999999999999996</v>
      </c>
    </row>
    <row r="1727" spans="1:20">
      <c r="A1727" s="1" t="s">
        <v>10606</v>
      </c>
      <c r="B1727" s="1" t="s">
        <v>10607</v>
      </c>
      <c r="C1727" s="1" t="s">
        <v>22</v>
      </c>
      <c r="D1727" s="1" t="s">
        <v>10608</v>
      </c>
      <c r="E1727" s="1" t="s">
        <v>10609</v>
      </c>
      <c r="F1727" s="1" t="s">
        <v>1543</v>
      </c>
      <c r="G1727" s="1" t="s">
        <v>35</v>
      </c>
      <c r="H1727" s="1" t="s">
        <v>27</v>
      </c>
      <c r="I1727" s="1">
        <v>13</v>
      </c>
      <c r="J1727" s="1">
        <v>9</v>
      </c>
      <c r="K1727" s="1" t="s">
        <v>10610</v>
      </c>
      <c r="L1727" s="1">
        <v>2023</v>
      </c>
      <c r="M1727" s="1">
        <v>2</v>
      </c>
      <c r="N1727" s="1" t="s">
        <v>10611</v>
      </c>
      <c r="O1727" s="1">
        <v>2.2774770000000002</v>
      </c>
      <c r="P1727" s="1">
        <v>2.61</v>
      </c>
      <c r="Q1727" s="3">
        <v>0.88</v>
      </c>
      <c r="R1727" s="1">
        <v>0.76519999999999999</v>
      </c>
      <c r="S1727" s="1">
        <v>54.8583</v>
      </c>
      <c r="T1727" s="1">
        <v>4.4000000000000004</v>
      </c>
    </row>
    <row r="1728" spans="1:20">
      <c r="A1728" s="1" t="s">
        <v>10612</v>
      </c>
      <c r="B1728" s="1" t="s">
        <v>10613</v>
      </c>
      <c r="C1728" s="1" t="s">
        <v>22</v>
      </c>
      <c r="D1728" s="1" t="s">
        <v>10614</v>
      </c>
      <c r="E1728" s="1" t="s">
        <v>10615</v>
      </c>
      <c r="F1728" s="1" t="s">
        <v>10616</v>
      </c>
      <c r="G1728" s="1" t="s">
        <v>2669</v>
      </c>
      <c r="H1728" s="1" t="s">
        <v>27</v>
      </c>
      <c r="I1728" s="1">
        <v>14</v>
      </c>
      <c r="J1728" s="1">
        <v>6</v>
      </c>
      <c r="K1728" s="1" t="s">
        <v>10617</v>
      </c>
      <c r="L1728" s="1">
        <v>2020</v>
      </c>
      <c r="M1728" s="1">
        <v>2</v>
      </c>
      <c r="N1728" s="1" t="s">
        <v>10618</v>
      </c>
      <c r="O1728" s="1">
        <v>5.1551720000000003</v>
      </c>
      <c r="P1728" s="1">
        <v>5.44</v>
      </c>
      <c r="Q1728" s="3">
        <v>0.39</v>
      </c>
      <c r="R1728" s="1">
        <v>0.36759999999999998</v>
      </c>
      <c r="S1728" s="1">
        <v>36.840000000000003</v>
      </c>
      <c r="T1728" s="1">
        <v>1.639</v>
      </c>
    </row>
    <row r="1729" spans="1:20">
      <c r="A1729" s="1" t="s">
        <v>10619</v>
      </c>
      <c r="B1729" s="1" t="s">
        <v>10620</v>
      </c>
      <c r="C1729" s="1" t="s">
        <v>10621</v>
      </c>
      <c r="D1729" s="1" t="s">
        <v>10622</v>
      </c>
      <c r="E1729" s="1" t="s">
        <v>10623</v>
      </c>
      <c r="F1729" s="1" t="s">
        <v>313</v>
      </c>
      <c r="G1729" s="1" t="s">
        <v>105</v>
      </c>
      <c r="H1729" s="1" t="s">
        <v>27</v>
      </c>
      <c r="I1729" s="1">
        <v>29</v>
      </c>
      <c r="J1729" s="1">
        <v>39</v>
      </c>
      <c r="K1729" s="1" t="s">
        <v>10624</v>
      </c>
      <c r="L1729" s="1">
        <v>2022</v>
      </c>
      <c r="M1729" s="1">
        <v>2</v>
      </c>
      <c r="N1729" s="1" t="s">
        <v>10625</v>
      </c>
      <c r="O1729" s="1">
        <v>7.4370960000000004</v>
      </c>
      <c r="P1729" s="1">
        <v>6.39</v>
      </c>
      <c r="Q1729" s="3">
        <v>0.27</v>
      </c>
      <c r="R1729" s="1">
        <v>0.31319999999999998</v>
      </c>
      <c r="S1729" s="1">
        <v>26.2652</v>
      </c>
      <c r="T1729" s="1">
        <v>5.8</v>
      </c>
    </row>
    <row r="1730" spans="1:20">
      <c r="A1730" s="1" t="s">
        <v>10626</v>
      </c>
      <c r="B1730" s="1" t="s">
        <v>10627</v>
      </c>
      <c r="C1730" s="1" t="s">
        <v>22</v>
      </c>
      <c r="D1730" s="1" t="s">
        <v>10628</v>
      </c>
      <c r="E1730" s="1" t="s">
        <v>10629</v>
      </c>
      <c r="F1730" s="1" t="s">
        <v>4095</v>
      </c>
      <c r="G1730" s="1" t="s">
        <v>26</v>
      </c>
      <c r="H1730" s="1" t="s">
        <v>27</v>
      </c>
      <c r="I1730" s="1">
        <v>13</v>
      </c>
      <c r="J1730" s="1">
        <v>8</v>
      </c>
      <c r="K1730" s="1" t="s">
        <v>22</v>
      </c>
      <c r="L1730" s="1">
        <v>2023</v>
      </c>
      <c r="M1730" s="1">
        <v>2</v>
      </c>
      <c r="N1730" s="1" t="s">
        <v>10630</v>
      </c>
      <c r="O1730" s="1">
        <v>1.217209</v>
      </c>
      <c r="P1730" s="1">
        <v>2.4700000000000002</v>
      </c>
      <c r="Q1730" s="3">
        <v>1.64</v>
      </c>
      <c r="R1730" s="1">
        <v>0.80820000000000003</v>
      </c>
      <c r="S1730" s="1">
        <v>58.494399999999999</v>
      </c>
      <c r="T1730" s="1">
        <v>2.5</v>
      </c>
    </row>
    <row r="1731" spans="1:20">
      <c r="A1731" s="1" t="s">
        <v>10631</v>
      </c>
      <c r="B1731" s="1" t="s">
        <v>10632</v>
      </c>
      <c r="C1731" s="1" t="s">
        <v>10633</v>
      </c>
      <c r="D1731" s="1" t="s">
        <v>10634</v>
      </c>
      <c r="E1731" s="1" t="s">
        <v>10635</v>
      </c>
      <c r="F1731" s="1" t="s">
        <v>4854</v>
      </c>
      <c r="G1731" s="1" t="s">
        <v>35</v>
      </c>
      <c r="H1731" s="1" t="s">
        <v>27</v>
      </c>
      <c r="I1731" s="1">
        <v>415</v>
      </c>
      <c r="J1731" s="1" t="s">
        <v>4118</v>
      </c>
      <c r="K1731" s="1" t="s">
        <v>10636</v>
      </c>
      <c r="L1731" s="1">
        <v>2023</v>
      </c>
      <c r="M1731" s="1">
        <v>2</v>
      </c>
      <c r="N1731" s="1" t="s">
        <v>10637</v>
      </c>
      <c r="O1731" s="1">
        <v>1.7811900000000001</v>
      </c>
      <c r="P1731" s="1">
        <v>2.61</v>
      </c>
      <c r="Q1731" s="3">
        <v>1.1200000000000001</v>
      </c>
      <c r="R1731" s="1">
        <v>0.76519999999999999</v>
      </c>
      <c r="S1731" s="1">
        <v>54.8583</v>
      </c>
      <c r="T1731" s="1">
        <v>3.8</v>
      </c>
    </row>
    <row r="1732" spans="1:20">
      <c r="A1732" s="1" t="s">
        <v>10638</v>
      </c>
      <c r="B1732" s="1" t="s">
        <v>10639</v>
      </c>
      <c r="C1732" s="1" t="s">
        <v>10640</v>
      </c>
      <c r="D1732" s="1" t="s">
        <v>10641</v>
      </c>
      <c r="E1732" s="1" t="s">
        <v>10642</v>
      </c>
      <c r="F1732" s="1" t="s">
        <v>104</v>
      </c>
      <c r="G1732" s="1" t="s">
        <v>105</v>
      </c>
      <c r="H1732" s="1" t="s">
        <v>106</v>
      </c>
      <c r="I1732" s="1">
        <v>924</v>
      </c>
      <c r="J1732" s="1" t="s">
        <v>22</v>
      </c>
      <c r="K1732" s="1" t="s">
        <v>22</v>
      </c>
      <c r="L1732" s="1">
        <v>2024</v>
      </c>
      <c r="M1732" s="1">
        <v>2</v>
      </c>
      <c r="N1732" s="1" t="s">
        <v>10643</v>
      </c>
      <c r="O1732" s="1">
        <v>0.65034999999999998</v>
      </c>
      <c r="P1732" s="1">
        <v>0.46</v>
      </c>
      <c r="Q1732" s="3">
        <v>3.08</v>
      </c>
      <c r="R1732" s="1">
        <v>4.3216000000000001</v>
      </c>
      <c r="S1732" s="1">
        <v>89.9422</v>
      </c>
      <c r="T1732" s="1" t="s">
        <v>22</v>
      </c>
    </row>
    <row r="1733" spans="1:20">
      <c r="A1733" s="1" t="s">
        <v>10644</v>
      </c>
      <c r="B1733" s="1" t="s">
        <v>10645</v>
      </c>
      <c r="C1733" s="1" t="s">
        <v>22</v>
      </c>
      <c r="D1733" s="1" t="s">
        <v>10646</v>
      </c>
      <c r="E1733" s="1" t="s">
        <v>10647</v>
      </c>
      <c r="F1733" s="1" t="s">
        <v>10648</v>
      </c>
      <c r="G1733" s="1" t="s">
        <v>26</v>
      </c>
      <c r="H1733" s="1" t="s">
        <v>27</v>
      </c>
      <c r="I1733" s="1">
        <v>227</v>
      </c>
      <c r="J1733" s="1">
        <v>1</v>
      </c>
      <c r="K1733" s="1" t="s">
        <v>10649</v>
      </c>
      <c r="L1733" s="1">
        <v>2022</v>
      </c>
      <c r="M1733" s="1">
        <v>2</v>
      </c>
      <c r="N1733" s="1" t="s">
        <v>10650</v>
      </c>
      <c r="O1733" s="1">
        <v>0.985294</v>
      </c>
      <c r="P1733" s="1">
        <v>6.87</v>
      </c>
      <c r="Q1733" s="3">
        <v>2.0299999999999998</v>
      </c>
      <c r="R1733" s="1">
        <v>0.2913</v>
      </c>
      <c r="S1733" s="1">
        <v>27.965900000000001</v>
      </c>
      <c r="T1733" s="1">
        <v>0.7</v>
      </c>
    </row>
    <row r="1734" spans="1:20">
      <c r="A1734" s="1" t="s">
        <v>10651</v>
      </c>
      <c r="B1734" s="1" t="s">
        <v>10652</v>
      </c>
      <c r="C1734" s="1" t="s">
        <v>22</v>
      </c>
      <c r="D1734" s="1" t="s">
        <v>10653</v>
      </c>
      <c r="E1734" s="1" t="s">
        <v>10654</v>
      </c>
      <c r="F1734" s="1" t="s">
        <v>10184</v>
      </c>
      <c r="G1734" s="1" t="s">
        <v>89</v>
      </c>
      <c r="H1734" s="1" t="s">
        <v>27</v>
      </c>
      <c r="I1734" s="1">
        <v>33</v>
      </c>
      <c r="J1734" s="1">
        <v>6</v>
      </c>
      <c r="K1734" s="1" t="s">
        <v>10655</v>
      </c>
      <c r="L1734" s="1">
        <v>2021</v>
      </c>
      <c r="M1734" s="1">
        <v>2</v>
      </c>
      <c r="N1734" s="1" t="s">
        <v>10656</v>
      </c>
      <c r="O1734" s="1">
        <v>2.438202</v>
      </c>
      <c r="P1734" s="1">
        <v>15.04</v>
      </c>
      <c r="Q1734" s="3">
        <v>0.82</v>
      </c>
      <c r="R1734" s="1">
        <v>0.13300000000000001</v>
      </c>
      <c r="S1734" s="1">
        <v>11.109299999999999</v>
      </c>
      <c r="T1734" s="1">
        <v>0.879</v>
      </c>
    </row>
    <row r="1735" spans="1:20">
      <c r="A1735" s="1" t="s">
        <v>10657</v>
      </c>
      <c r="B1735" s="1" t="str">
        <f>"10.1177/09673911211017855"</f>
        <v>10.1177/09673911211017855</v>
      </c>
      <c r="C1735" s="1" t="s">
        <v>22</v>
      </c>
      <c r="D1735" s="1" t="s">
        <v>10658</v>
      </c>
      <c r="E1735" s="1" t="s">
        <v>5851</v>
      </c>
      <c r="F1735" s="1" t="s">
        <v>6697</v>
      </c>
      <c r="G1735" s="1" t="s">
        <v>89</v>
      </c>
      <c r="H1735" s="1" t="s">
        <v>27</v>
      </c>
      <c r="I1735" s="1">
        <v>29</v>
      </c>
      <c r="J1735" s="1" t="s">
        <v>10659</v>
      </c>
      <c r="K1735" s="1" t="s">
        <v>10660</v>
      </c>
      <c r="L1735" s="1">
        <v>2021</v>
      </c>
      <c r="M1735" s="1">
        <v>2</v>
      </c>
      <c r="N1735" s="1" t="s">
        <v>10661</v>
      </c>
      <c r="O1735" s="1">
        <v>4</v>
      </c>
      <c r="P1735" s="1">
        <v>15.04</v>
      </c>
      <c r="Q1735" s="3">
        <v>0.5</v>
      </c>
      <c r="R1735" s="1">
        <v>0.13300000000000001</v>
      </c>
      <c r="S1735" s="1">
        <v>11.109299999999999</v>
      </c>
      <c r="T1735" s="1">
        <v>1.841</v>
      </c>
    </row>
    <row r="1736" spans="1:20">
      <c r="A1736" s="1" t="s">
        <v>10662</v>
      </c>
      <c r="B1736" s="1" t="s">
        <v>10663</v>
      </c>
      <c r="C1736" s="1" t="s">
        <v>22</v>
      </c>
      <c r="D1736" s="1" t="s">
        <v>10664</v>
      </c>
      <c r="E1736" s="1" t="s">
        <v>10665</v>
      </c>
      <c r="F1736" s="1" t="s">
        <v>4064</v>
      </c>
      <c r="G1736" s="1" t="s">
        <v>35</v>
      </c>
      <c r="H1736" s="1" t="s">
        <v>27</v>
      </c>
      <c r="I1736" s="1">
        <v>7</v>
      </c>
      <c r="J1736" s="1">
        <v>44</v>
      </c>
      <c r="K1736" s="1" t="s">
        <v>22</v>
      </c>
      <c r="L1736" s="1">
        <v>2022</v>
      </c>
      <c r="M1736" s="1">
        <v>2</v>
      </c>
      <c r="N1736" s="1" t="s">
        <v>10666</v>
      </c>
      <c r="O1736" s="1">
        <v>2.6631520000000002</v>
      </c>
      <c r="P1736" s="1">
        <v>6.86</v>
      </c>
      <c r="Q1736" s="3">
        <v>0.75</v>
      </c>
      <c r="R1736" s="1">
        <v>0.29139999999999999</v>
      </c>
      <c r="S1736" s="1">
        <v>24.086500000000001</v>
      </c>
      <c r="T1736" s="1">
        <v>2.1</v>
      </c>
    </row>
    <row r="1737" spans="1:20">
      <c r="A1737" s="1" t="s">
        <v>10667</v>
      </c>
      <c r="B1737" s="1" t="s">
        <v>10668</v>
      </c>
      <c r="C1737" s="1" t="s">
        <v>10669</v>
      </c>
      <c r="D1737" s="1" t="s">
        <v>10670</v>
      </c>
      <c r="E1737" s="1" t="s">
        <v>10671</v>
      </c>
      <c r="F1737" s="1" t="s">
        <v>4219</v>
      </c>
      <c r="G1737" s="1" t="s">
        <v>35</v>
      </c>
      <c r="H1737" s="1" t="s">
        <v>27</v>
      </c>
      <c r="I1737" s="1">
        <v>6</v>
      </c>
      <c r="J1737" s="1">
        <v>33</v>
      </c>
      <c r="K1737" s="1" t="s">
        <v>10672</v>
      </c>
      <c r="L1737" s="1">
        <v>2021</v>
      </c>
      <c r="M1737" s="1">
        <v>2</v>
      </c>
      <c r="N1737" s="1" t="s">
        <v>10673</v>
      </c>
      <c r="O1737" s="1">
        <v>9.4617570000000004</v>
      </c>
      <c r="P1737" s="1">
        <v>11.69</v>
      </c>
      <c r="Q1737" s="3">
        <v>0.21</v>
      </c>
      <c r="R1737" s="1">
        <v>0.17100000000000001</v>
      </c>
      <c r="S1737" s="1">
        <v>13.437799999999999</v>
      </c>
      <c r="T1737" s="1">
        <v>4.1319999999999997</v>
      </c>
    </row>
    <row r="1738" spans="1:20">
      <c r="A1738" s="1" t="s">
        <v>10674</v>
      </c>
      <c r="B1738" s="1" t="s">
        <v>10675</v>
      </c>
      <c r="C1738" s="1" t="s">
        <v>22</v>
      </c>
      <c r="D1738" s="1" t="s">
        <v>10676</v>
      </c>
      <c r="E1738" s="1" t="s">
        <v>10677</v>
      </c>
      <c r="F1738" s="1" t="s">
        <v>520</v>
      </c>
      <c r="G1738" s="1" t="s">
        <v>105</v>
      </c>
      <c r="H1738" s="1" t="s">
        <v>27</v>
      </c>
      <c r="I1738" s="1">
        <v>10</v>
      </c>
      <c r="J1738" s="1" t="s">
        <v>22</v>
      </c>
      <c r="K1738" s="1" t="s">
        <v>22</v>
      </c>
      <c r="L1738" s="1">
        <v>2022</v>
      </c>
      <c r="M1738" s="1">
        <v>2</v>
      </c>
      <c r="N1738" s="1" t="s">
        <v>10678</v>
      </c>
      <c r="O1738" s="1">
        <v>4.6423040000000002</v>
      </c>
      <c r="P1738" s="1">
        <v>6.39</v>
      </c>
      <c r="Q1738" s="3">
        <v>0.43</v>
      </c>
      <c r="R1738" s="1">
        <v>0.31319999999999998</v>
      </c>
      <c r="S1738" s="1">
        <v>26.2652</v>
      </c>
      <c r="T1738" s="1">
        <v>4.5999999999999996</v>
      </c>
    </row>
    <row r="1739" spans="1:20">
      <c r="A1739" s="1" t="s">
        <v>10679</v>
      </c>
      <c r="B1739" s="1" t="s">
        <v>10680</v>
      </c>
      <c r="C1739" s="1" t="s">
        <v>22</v>
      </c>
      <c r="D1739" s="1" t="s">
        <v>10681</v>
      </c>
      <c r="E1739" s="1" t="s">
        <v>10682</v>
      </c>
      <c r="F1739" s="1" t="s">
        <v>227</v>
      </c>
      <c r="G1739" s="1" t="s">
        <v>89</v>
      </c>
      <c r="H1739" s="1" t="s">
        <v>27</v>
      </c>
      <c r="I1739" s="1">
        <v>603</v>
      </c>
      <c r="J1739" s="1" t="s">
        <v>22</v>
      </c>
      <c r="K1739" s="1" t="s">
        <v>22</v>
      </c>
      <c r="L1739" s="1">
        <v>2022</v>
      </c>
      <c r="M1739" s="1">
        <v>2</v>
      </c>
      <c r="N1739" s="1" t="s">
        <v>10683</v>
      </c>
      <c r="O1739" s="1">
        <v>9.9683250000000001</v>
      </c>
      <c r="P1739" s="1">
        <v>8.83</v>
      </c>
      <c r="Q1739" s="3">
        <v>0.2</v>
      </c>
      <c r="R1739" s="1">
        <v>0.2266</v>
      </c>
      <c r="S1739" s="1">
        <v>20.7379</v>
      </c>
      <c r="T1739" s="1">
        <v>6.7</v>
      </c>
    </row>
    <row r="1740" spans="1:20">
      <c r="A1740" s="1" t="s">
        <v>10684</v>
      </c>
      <c r="B1740" s="1" t="s">
        <v>10685</v>
      </c>
      <c r="C1740" s="1" t="s">
        <v>10686</v>
      </c>
      <c r="D1740" s="1" t="s">
        <v>10687</v>
      </c>
      <c r="E1740" s="1" t="s">
        <v>10688</v>
      </c>
      <c r="F1740" s="1" t="s">
        <v>624</v>
      </c>
      <c r="G1740" s="1" t="s">
        <v>105</v>
      </c>
      <c r="H1740" s="1" t="s">
        <v>27</v>
      </c>
      <c r="I1740" s="1">
        <v>94</v>
      </c>
      <c r="J1740" s="1" t="s">
        <v>22</v>
      </c>
      <c r="K1740" s="1" t="s">
        <v>10689</v>
      </c>
      <c r="L1740" s="1">
        <v>2020</v>
      </c>
      <c r="M1740" s="1">
        <v>2</v>
      </c>
      <c r="N1740" s="1" t="s">
        <v>10690</v>
      </c>
      <c r="O1740" s="1">
        <v>20.633662999999999</v>
      </c>
      <c r="P1740" s="1">
        <v>17.27</v>
      </c>
      <c r="Q1740" s="3">
        <v>0.1</v>
      </c>
      <c r="R1740" s="1">
        <v>0.1158</v>
      </c>
      <c r="S1740" s="1">
        <v>9.3444000000000003</v>
      </c>
      <c r="T1740" s="1">
        <v>5.5650000000000004</v>
      </c>
    </row>
    <row r="1741" spans="1:20">
      <c r="A1741" s="1" t="s">
        <v>10691</v>
      </c>
      <c r="B1741" s="1" t="s">
        <v>10692</v>
      </c>
      <c r="C1741" s="1" t="s">
        <v>22</v>
      </c>
      <c r="D1741" s="1" t="s">
        <v>10693</v>
      </c>
      <c r="E1741" s="1" t="s">
        <v>10694</v>
      </c>
      <c r="F1741" s="1" t="s">
        <v>10648</v>
      </c>
      <c r="G1741" s="1" t="s">
        <v>26</v>
      </c>
      <c r="H1741" s="1" t="s">
        <v>27</v>
      </c>
      <c r="I1741" s="1">
        <v>227</v>
      </c>
      <c r="J1741" s="1">
        <v>1</v>
      </c>
      <c r="K1741" s="1" t="s">
        <v>10695</v>
      </c>
      <c r="L1741" s="1">
        <v>2022</v>
      </c>
      <c r="M1741" s="1">
        <v>2</v>
      </c>
      <c r="N1741" s="1" t="s">
        <v>10696</v>
      </c>
      <c r="O1741" s="1">
        <v>0.985294</v>
      </c>
      <c r="P1741" s="1">
        <v>6.87</v>
      </c>
      <c r="Q1741" s="3">
        <v>2.0299999999999998</v>
      </c>
      <c r="R1741" s="1">
        <v>0.2913</v>
      </c>
      <c r="S1741" s="1">
        <v>27.965900000000001</v>
      </c>
      <c r="T1741" s="1">
        <v>0.7</v>
      </c>
    </row>
    <row r="1742" spans="1:20">
      <c r="A1742" s="1" t="s">
        <v>10697</v>
      </c>
      <c r="B1742" s="1" t="s">
        <v>10698</v>
      </c>
      <c r="C1742" s="1" t="s">
        <v>22</v>
      </c>
      <c r="D1742" s="1" t="s">
        <v>10699</v>
      </c>
      <c r="E1742" s="1" t="s">
        <v>10700</v>
      </c>
      <c r="F1742" s="1" t="s">
        <v>4672</v>
      </c>
      <c r="G1742" s="1" t="s">
        <v>2669</v>
      </c>
      <c r="H1742" s="1" t="s">
        <v>27</v>
      </c>
      <c r="I1742" s="1">
        <v>10</v>
      </c>
      <c r="J1742" s="1">
        <v>15</v>
      </c>
      <c r="K1742" s="1" t="s">
        <v>22</v>
      </c>
      <c r="L1742" s="1">
        <v>2022</v>
      </c>
      <c r="M1742" s="1">
        <v>2</v>
      </c>
      <c r="N1742" s="1" t="s">
        <v>10701</v>
      </c>
      <c r="O1742" s="1">
        <v>3.774899</v>
      </c>
      <c r="P1742" s="1">
        <v>2.2799999999999998</v>
      </c>
      <c r="Q1742" s="3">
        <v>0.53</v>
      </c>
      <c r="R1742" s="1">
        <v>0.87890000000000001</v>
      </c>
      <c r="S1742" s="1">
        <v>60.543199999999999</v>
      </c>
      <c r="T1742" s="1">
        <v>2.4</v>
      </c>
    </row>
    <row r="1743" spans="1:20">
      <c r="A1743" s="1" t="s">
        <v>10702</v>
      </c>
      <c r="B1743" s="1" t="s">
        <v>10703</v>
      </c>
      <c r="C1743" s="1" t="s">
        <v>22</v>
      </c>
      <c r="D1743" s="1" t="s">
        <v>10704</v>
      </c>
      <c r="E1743" s="1" t="s">
        <v>10705</v>
      </c>
      <c r="F1743" s="1" t="s">
        <v>6959</v>
      </c>
      <c r="G1743" s="1" t="s">
        <v>49</v>
      </c>
      <c r="H1743" s="1" t="s">
        <v>27</v>
      </c>
      <c r="I1743" s="1">
        <v>10</v>
      </c>
      <c r="J1743" s="1">
        <v>12</v>
      </c>
      <c r="K1743" s="1" t="s">
        <v>10706</v>
      </c>
      <c r="L1743" s="1">
        <v>2016</v>
      </c>
      <c r="M1743" s="1">
        <v>2</v>
      </c>
      <c r="N1743" s="1" t="s">
        <v>10707</v>
      </c>
      <c r="O1743" s="1">
        <v>4.3922160000000003</v>
      </c>
      <c r="P1743" s="1">
        <v>22.66</v>
      </c>
      <c r="Q1743" s="3">
        <v>0.46</v>
      </c>
      <c r="R1743" s="1">
        <v>8.8300000000000003E-2</v>
      </c>
      <c r="S1743" s="1">
        <v>13.569100000000001</v>
      </c>
      <c r="T1743" s="1">
        <v>0.45200000000000001</v>
      </c>
    </row>
    <row r="1744" spans="1:20">
      <c r="A1744" s="1" t="s">
        <v>10708</v>
      </c>
      <c r="B1744" s="1" t="s">
        <v>10709</v>
      </c>
      <c r="C1744" s="1" t="s">
        <v>10710</v>
      </c>
      <c r="D1744" s="1" t="s">
        <v>10711</v>
      </c>
      <c r="E1744" s="1" t="s">
        <v>10712</v>
      </c>
      <c r="F1744" s="1" t="s">
        <v>10713</v>
      </c>
      <c r="G1744" s="1" t="s">
        <v>840</v>
      </c>
      <c r="H1744" s="1" t="s">
        <v>27</v>
      </c>
      <c r="I1744" s="1">
        <v>9</v>
      </c>
      <c r="J1744" s="1">
        <v>1</v>
      </c>
      <c r="K1744" s="1" t="s">
        <v>10714</v>
      </c>
      <c r="L1744" s="1">
        <v>2020</v>
      </c>
      <c r="M1744" s="1">
        <v>2</v>
      </c>
      <c r="N1744" s="1" t="s">
        <v>10715</v>
      </c>
      <c r="O1744" s="1">
        <v>11.449612</v>
      </c>
      <c r="P1744" s="1">
        <v>13.5</v>
      </c>
      <c r="Q1744" s="3">
        <v>0.17</v>
      </c>
      <c r="R1744" s="1">
        <v>0.14810000000000001</v>
      </c>
      <c r="S1744" s="1">
        <v>13.307399999999999</v>
      </c>
      <c r="T1744" s="1">
        <v>2.863</v>
      </c>
    </row>
    <row r="1745" spans="1:20">
      <c r="A1745" s="1" t="s">
        <v>10716</v>
      </c>
      <c r="B1745" s="1" t="s">
        <v>10717</v>
      </c>
      <c r="C1745" s="1" t="s">
        <v>10718</v>
      </c>
      <c r="D1745" s="1" t="s">
        <v>10719</v>
      </c>
      <c r="E1745" s="1" t="s">
        <v>10720</v>
      </c>
      <c r="F1745" s="1" t="s">
        <v>263</v>
      </c>
      <c r="G1745" s="1" t="s">
        <v>26</v>
      </c>
      <c r="H1745" s="1" t="s">
        <v>27</v>
      </c>
      <c r="I1745" s="1">
        <v>465</v>
      </c>
      <c r="J1745" s="1" t="s">
        <v>22</v>
      </c>
      <c r="K1745" s="1" t="s">
        <v>22</v>
      </c>
      <c r="L1745" s="1">
        <v>2023</v>
      </c>
      <c r="M1745" s="1">
        <v>2</v>
      </c>
      <c r="N1745" s="1" t="s">
        <v>10721</v>
      </c>
      <c r="O1745" s="1">
        <v>4.9272729999999996</v>
      </c>
      <c r="P1745" s="1">
        <v>2.4700000000000002</v>
      </c>
      <c r="Q1745" s="3">
        <v>0.41</v>
      </c>
      <c r="R1745" s="1">
        <v>0.80820000000000003</v>
      </c>
      <c r="S1745" s="1">
        <v>58.494399999999999</v>
      </c>
      <c r="T1745" s="1">
        <v>12.2</v>
      </c>
    </row>
    <row r="1746" spans="1:20">
      <c r="A1746" s="1" t="s">
        <v>10722</v>
      </c>
      <c r="B1746" s="1" t="s">
        <v>10723</v>
      </c>
      <c r="C1746" s="1" t="s">
        <v>22</v>
      </c>
      <c r="D1746" s="1" t="s">
        <v>10724</v>
      </c>
      <c r="E1746" s="1" t="s">
        <v>10725</v>
      </c>
      <c r="F1746" s="1" t="s">
        <v>10726</v>
      </c>
      <c r="G1746" s="1" t="s">
        <v>89</v>
      </c>
      <c r="H1746" s="1" t="s">
        <v>27</v>
      </c>
      <c r="I1746" s="1">
        <v>33</v>
      </c>
      <c r="J1746" s="1">
        <v>22</v>
      </c>
      <c r="K1746" s="1" t="s">
        <v>10727</v>
      </c>
      <c r="L1746" s="1">
        <v>2021</v>
      </c>
      <c r="M1746" s="1">
        <v>2</v>
      </c>
      <c r="N1746" s="1" t="s">
        <v>10728</v>
      </c>
      <c r="O1746" s="1">
        <v>18.962923</v>
      </c>
      <c r="P1746" s="1">
        <v>15.04</v>
      </c>
      <c r="Q1746" s="3">
        <v>0.11</v>
      </c>
      <c r="R1746" s="1">
        <v>0.13300000000000001</v>
      </c>
      <c r="S1746" s="1">
        <v>11.109299999999999</v>
      </c>
      <c r="T1746" s="1">
        <v>10.507999999999999</v>
      </c>
    </row>
    <row r="1747" spans="1:20">
      <c r="A1747" s="1" t="s">
        <v>10729</v>
      </c>
      <c r="B1747" s="1" t="s">
        <v>10730</v>
      </c>
      <c r="C1747" s="1" t="s">
        <v>22</v>
      </c>
      <c r="D1747" s="1" t="s">
        <v>10731</v>
      </c>
      <c r="E1747" s="1" t="s">
        <v>8066</v>
      </c>
      <c r="F1747" s="1" t="s">
        <v>10732</v>
      </c>
      <c r="G1747" s="1" t="s">
        <v>2669</v>
      </c>
      <c r="H1747" s="1" t="s">
        <v>27</v>
      </c>
      <c r="I1747" s="1">
        <v>26</v>
      </c>
      <c r="J1747" s="1">
        <v>4</v>
      </c>
      <c r="K1747" s="1" t="s">
        <v>22</v>
      </c>
      <c r="L1747" s="1">
        <v>2018</v>
      </c>
      <c r="M1747" s="1">
        <v>2</v>
      </c>
      <c r="N1747" s="1" t="s">
        <v>10733</v>
      </c>
      <c r="O1747" s="1">
        <v>16.362069000000002</v>
      </c>
      <c r="P1747" s="1">
        <v>7.84</v>
      </c>
      <c r="Q1747" s="3">
        <v>0.12</v>
      </c>
      <c r="R1747" s="1">
        <v>0.25519999999999998</v>
      </c>
      <c r="S1747" s="1">
        <v>28.72</v>
      </c>
      <c r="T1747" s="1">
        <v>2.9710000000000001</v>
      </c>
    </row>
    <row r="1748" spans="1:20">
      <c r="A1748" s="1" t="s">
        <v>10734</v>
      </c>
      <c r="B1748" s="1" t="s">
        <v>10735</v>
      </c>
      <c r="C1748" s="1" t="s">
        <v>22</v>
      </c>
      <c r="D1748" s="1" t="s">
        <v>10736</v>
      </c>
      <c r="E1748" s="1" t="s">
        <v>10737</v>
      </c>
      <c r="F1748" s="1" t="s">
        <v>7141</v>
      </c>
      <c r="G1748" s="1" t="s">
        <v>35</v>
      </c>
      <c r="H1748" s="1" t="s">
        <v>27</v>
      </c>
      <c r="I1748" s="1">
        <v>381</v>
      </c>
      <c r="J1748" s="1" t="s">
        <v>22</v>
      </c>
      <c r="K1748" s="1" t="s">
        <v>22</v>
      </c>
      <c r="L1748" s="1">
        <v>2023</v>
      </c>
      <c r="M1748" s="1">
        <v>2</v>
      </c>
      <c r="N1748" s="1" t="s">
        <v>10738</v>
      </c>
      <c r="O1748" s="1">
        <v>2.988353</v>
      </c>
      <c r="P1748" s="1">
        <v>2.61</v>
      </c>
      <c r="Q1748" s="3">
        <v>0.67</v>
      </c>
      <c r="R1748" s="1">
        <v>0.76519999999999999</v>
      </c>
      <c r="S1748" s="1">
        <v>54.8583</v>
      </c>
      <c r="T1748" s="1">
        <v>5.3</v>
      </c>
    </row>
    <row r="1749" spans="1:20">
      <c r="A1749" s="1" t="s">
        <v>10739</v>
      </c>
      <c r="B1749" s="1" t="str">
        <f>"10.1177/0142331220938200"</f>
        <v>10.1177/0142331220938200</v>
      </c>
      <c r="C1749" s="1" t="s">
        <v>22</v>
      </c>
      <c r="D1749" s="1" t="s">
        <v>10740</v>
      </c>
      <c r="E1749" s="1" t="s">
        <v>10741</v>
      </c>
      <c r="F1749" s="1" t="s">
        <v>10742</v>
      </c>
      <c r="G1749" s="1" t="s">
        <v>26</v>
      </c>
      <c r="H1749" s="1" t="s">
        <v>27</v>
      </c>
      <c r="I1749" s="1">
        <v>43</v>
      </c>
      <c r="J1749" s="1">
        <v>3</v>
      </c>
      <c r="K1749" s="1" t="s">
        <v>10743</v>
      </c>
      <c r="L1749" s="1">
        <v>2020</v>
      </c>
      <c r="M1749" s="1">
        <v>2</v>
      </c>
      <c r="N1749" s="1" t="s">
        <v>10744</v>
      </c>
      <c r="O1749" s="1">
        <v>6.4956899999999997</v>
      </c>
      <c r="P1749" s="1">
        <v>15.93</v>
      </c>
      <c r="Q1749" s="3">
        <v>0.31</v>
      </c>
      <c r="R1749" s="1">
        <v>0.1255</v>
      </c>
      <c r="S1749" s="1">
        <v>12.1548</v>
      </c>
      <c r="T1749" s="1">
        <v>1.796</v>
      </c>
    </row>
    <row r="1750" spans="1:20">
      <c r="A1750" s="1" t="s">
        <v>10745</v>
      </c>
      <c r="B1750" s="1" t="s">
        <v>10746</v>
      </c>
      <c r="C1750" s="1" t="s">
        <v>22</v>
      </c>
      <c r="D1750" s="1" t="s">
        <v>10747</v>
      </c>
      <c r="E1750" s="1" t="s">
        <v>10748</v>
      </c>
      <c r="F1750" s="1" t="s">
        <v>10749</v>
      </c>
      <c r="G1750" s="1" t="s">
        <v>49</v>
      </c>
      <c r="H1750" s="1" t="s">
        <v>27</v>
      </c>
      <c r="I1750" s="1">
        <v>173</v>
      </c>
      <c r="J1750" s="1" t="s">
        <v>22</v>
      </c>
      <c r="K1750" s="1" t="s">
        <v>22</v>
      </c>
      <c r="L1750" s="1">
        <v>2022</v>
      </c>
      <c r="M1750" s="1">
        <v>2</v>
      </c>
      <c r="N1750" s="1" t="s">
        <v>10750</v>
      </c>
      <c r="O1750" s="1">
        <v>6.2559240000000003</v>
      </c>
      <c r="P1750" s="1">
        <v>6.02</v>
      </c>
      <c r="Q1750" s="3">
        <v>0.32</v>
      </c>
      <c r="R1750" s="1">
        <v>0.33229999999999998</v>
      </c>
      <c r="S1750" s="1">
        <v>36.08</v>
      </c>
      <c r="T1750" s="1">
        <v>4.8</v>
      </c>
    </row>
    <row r="1751" spans="1:20">
      <c r="A1751" s="1" t="s">
        <v>10751</v>
      </c>
      <c r="B1751" s="1" t="s">
        <v>10752</v>
      </c>
      <c r="C1751" s="1" t="s">
        <v>22</v>
      </c>
      <c r="D1751" s="1" t="s">
        <v>10753</v>
      </c>
      <c r="E1751" s="1" t="s">
        <v>10754</v>
      </c>
      <c r="F1751" s="1" t="s">
        <v>8332</v>
      </c>
      <c r="G1751" s="1" t="s">
        <v>89</v>
      </c>
      <c r="H1751" s="1" t="s">
        <v>27</v>
      </c>
      <c r="I1751" s="1">
        <v>23</v>
      </c>
      <c r="J1751" s="1">
        <v>10</v>
      </c>
      <c r="K1751" s="1" t="s">
        <v>22</v>
      </c>
      <c r="L1751" s="1">
        <v>2021</v>
      </c>
      <c r="M1751" s="1">
        <v>2</v>
      </c>
      <c r="N1751" s="1" t="s">
        <v>10755</v>
      </c>
      <c r="O1751" s="1">
        <v>4.7909090000000001</v>
      </c>
      <c r="P1751" s="1">
        <v>15.04</v>
      </c>
      <c r="Q1751" s="3">
        <v>0.42</v>
      </c>
      <c r="R1751" s="1">
        <v>0.13300000000000001</v>
      </c>
      <c r="S1751" s="1">
        <v>11.109299999999999</v>
      </c>
      <c r="T1751" s="1">
        <v>2.5329999999999999</v>
      </c>
    </row>
    <row r="1752" spans="1:20">
      <c r="A1752" s="1" t="s">
        <v>10756</v>
      </c>
      <c r="B1752" s="1" t="str">
        <f>"10.1155/2020/8887324"</f>
        <v>10.1155/2020/8887324</v>
      </c>
      <c r="C1752" s="1" t="s">
        <v>22</v>
      </c>
      <c r="D1752" s="1" t="s">
        <v>10757</v>
      </c>
      <c r="E1752" s="1" t="s">
        <v>10758</v>
      </c>
      <c r="F1752" s="1" t="s">
        <v>560</v>
      </c>
      <c r="G1752" s="1" t="s">
        <v>49</v>
      </c>
      <c r="H1752" s="1" t="s">
        <v>27</v>
      </c>
      <c r="I1752" s="1">
        <v>2020</v>
      </c>
      <c r="J1752" s="1" t="s">
        <v>22</v>
      </c>
      <c r="K1752" s="1" t="s">
        <v>22</v>
      </c>
      <c r="L1752" s="1">
        <v>2020</v>
      </c>
      <c r="M1752" s="1">
        <v>2</v>
      </c>
      <c r="N1752" s="1" t="s">
        <v>10759</v>
      </c>
      <c r="O1752" s="1">
        <v>5.5070819999999996</v>
      </c>
      <c r="P1752" s="1">
        <v>17.03</v>
      </c>
      <c r="Q1752" s="3">
        <v>0.36</v>
      </c>
      <c r="R1752" s="1">
        <v>0.11749999999999999</v>
      </c>
      <c r="S1752" s="1">
        <v>15.4825</v>
      </c>
      <c r="T1752" s="1">
        <v>2.3359999999999999</v>
      </c>
    </row>
    <row r="1753" spans="1:20">
      <c r="A1753" s="1" t="s">
        <v>10760</v>
      </c>
      <c r="B1753" s="1" t="s">
        <v>10761</v>
      </c>
      <c r="C1753" s="1" t="s">
        <v>10762</v>
      </c>
      <c r="D1753" s="1" t="s">
        <v>10763</v>
      </c>
      <c r="E1753" s="1" t="s">
        <v>10764</v>
      </c>
      <c r="F1753" s="1" t="s">
        <v>10765</v>
      </c>
      <c r="G1753" s="1" t="s">
        <v>35</v>
      </c>
      <c r="H1753" s="1" t="s">
        <v>27</v>
      </c>
      <c r="I1753" s="1">
        <v>38</v>
      </c>
      <c r="J1753" s="1">
        <v>8</v>
      </c>
      <c r="K1753" s="1" t="s">
        <v>10766</v>
      </c>
      <c r="L1753" s="1">
        <v>2022</v>
      </c>
      <c r="M1753" s="1">
        <v>2</v>
      </c>
      <c r="N1753" s="1" t="s">
        <v>10767</v>
      </c>
      <c r="O1753" s="1">
        <v>2.323671</v>
      </c>
      <c r="P1753" s="1">
        <v>6.86</v>
      </c>
      <c r="Q1753" s="3">
        <v>0.86</v>
      </c>
      <c r="R1753" s="1">
        <v>0.29139999999999999</v>
      </c>
      <c r="S1753" s="1">
        <v>24.086500000000001</v>
      </c>
      <c r="T1753" s="1">
        <v>1.6</v>
      </c>
    </row>
    <row r="1754" spans="1:20">
      <c r="A1754" s="1" t="s">
        <v>10768</v>
      </c>
      <c r="B1754" s="1" t="s">
        <v>10769</v>
      </c>
      <c r="C1754" s="1" t="s">
        <v>10770</v>
      </c>
      <c r="D1754" s="1" t="s">
        <v>10771</v>
      </c>
      <c r="E1754" s="1" t="s">
        <v>10772</v>
      </c>
      <c r="F1754" s="1" t="s">
        <v>10773</v>
      </c>
      <c r="G1754" s="1" t="s">
        <v>1043</v>
      </c>
      <c r="H1754" s="1" t="s">
        <v>27</v>
      </c>
      <c r="I1754" s="1">
        <v>42</v>
      </c>
      <c r="J1754" s="1">
        <v>11</v>
      </c>
      <c r="K1754" s="1" t="s">
        <v>10774</v>
      </c>
      <c r="L1754" s="1">
        <v>2023</v>
      </c>
      <c r="M1754" s="1">
        <v>2</v>
      </c>
      <c r="N1754" s="1" t="s">
        <v>10775</v>
      </c>
      <c r="O1754" s="1">
        <v>1.9387760000000001</v>
      </c>
      <c r="P1754" s="1">
        <v>1.29</v>
      </c>
      <c r="Q1754" s="3">
        <v>1.03</v>
      </c>
      <c r="R1754" s="1">
        <v>1.5548999999999999</v>
      </c>
      <c r="S1754" s="1">
        <v>71.674099999999996</v>
      </c>
      <c r="T1754" s="1">
        <v>5.3</v>
      </c>
    </row>
    <row r="1755" spans="1:20">
      <c r="A1755" s="1" t="s">
        <v>10776</v>
      </c>
      <c r="B1755" s="1" t="s">
        <v>10777</v>
      </c>
      <c r="C1755" s="1" t="s">
        <v>22</v>
      </c>
      <c r="D1755" s="1" t="s">
        <v>10778</v>
      </c>
      <c r="E1755" s="1" t="s">
        <v>10779</v>
      </c>
      <c r="F1755" s="1" t="s">
        <v>3356</v>
      </c>
      <c r="G1755" s="1" t="s">
        <v>89</v>
      </c>
      <c r="H1755" s="1" t="s">
        <v>27</v>
      </c>
      <c r="I1755" s="1">
        <v>342</v>
      </c>
      <c r="J1755" s="1" t="s">
        <v>22</v>
      </c>
      <c r="K1755" s="1" t="s">
        <v>22</v>
      </c>
      <c r="L1755" s="1">
        <v>2023</v>
      </c>
      <c r="M1755" s="1">
        <v>2</v>
      </c>
      <c r="N1755" s="1" t="s">
        <v>10780</v>
      </c>
      <c r="O1755" s="1">
        <v>1.495609</v>
      </c>
      <c r="P1755" s="1">
        <v>3.35</v>
      </c>
      <c r="Q1755" s="3">
        <v>1.34</v>
      </c>
      <c r="R1755" s="1">
        <v>0.59630000000000005</v>
      </c>
      <c r="S1755" s="1">
        <v>49.3215</v>
      </c>
      <c r="T1755" s="1">
        <v>2.7</v>
      </c>
    </row>
    <row r="1756" spans="1:20">
      <c r="A1756" s="1" t="s">
        <v>10781</v>
      </c>
      <c r="B1756" s="1" t="s">
        <v>10782</v>
      </c>
      <c r="C1756" s="1" t="s">
        <v>22</v>
      </c>
      <c r="D1756" s="1" t="s">
        <v>10783</v>
      </c>
      <c r="E1756" s="1" t="s">
        <v>7533</v>
      </c>
      <c r="F1756" s="1" t="s">
        <v>6629</v>
      </c>
      <c r="G1756" s="1" t="s">
        <v>35</v>
      </c>
      <c r="H1756" s="1" t="s">
        <v>27</v>
      </c>
      <c r="I1756" s="1">
        <v>38</v>
      </c>
      <c r="J1756" s="1">
        <v>5</v>
      </c>
      <c r="K1756" s="1" t="s">
        <v>10784</v>
      </c>
      <c r="L1756" s="1">
        <v>2019</v>
      </c>
      <c r="M1756" s="1">
        <v>2</v>
      </c>
      <c r="N1756" s="1" t="s">
        <v>10785</v>
      </c>
      <c r="O1756" s="1">
        <v>2.5901640000000001</v>
      </c>
      <c r="P1756" s="1">
        <v>19.63</v>
      </c>
      <c r="Q1756" s="3">
        <v>0.77</v>
      </c>
      <c r="R1756" s="1">
        <v>0.1019</v>
      </c>
      <c r="S1756" s="1">
        <v>7.8342000000000001</v>
      </c>
      <c r="T1756" s="1">
        <v>0.73699999999999999</v>
      </c>
    </row>
    <row r="1757" spans="1:20">
      <c r="A1757" s="1" t="s">
        <v>10786</v>
      </c>
      <c r="B1757" s="1" t="s">
        <v>10787</v>
      </c>
      <c r="C1757" s="1" t="s">
        <v>22</v>
      </c>
      <c r="D1757" s="1" t="s">
        <v>10788</v>
      </c>
      <c r="E1757" s="1" t="s">
        <v>10789</v>
      </c>
      <c r="F1757" s="1" t="s">
        <v>4470</v>
      </c>
      <c r="G1757" s="1" t="s">
        <v>26</v>
      </c>
      <c r="H1757" s="1" t="s">
        <v>27</v>
      </c>
      <c r="I1757" s="1" t="s">
        <v>22</v>
      </c>
      <c r="J1757" s="1" t="s">
        <v>22</v>
      </c>
      <c r="K1757" s="1" t="s">
        <v>22</v>
      </c>
      <c r="L1757" s="1">
        <v>2020</v>
      </c>
      <c r="M1757" s="1">
        <v>2</v>
      </c>
      <c r="N1757" s="1" t="s">
        <v>10790</v>
      </c>
      <c r="O1757" s="1">
        <v>8.0150190000000006</v>
      </c>
      <c r="P1757" s="1">
        <v>15.93</v>
      </c>
      <c r="Q1757" s="3">
        <v>0.25</v>
      </c>
      <c r="R1757" s="1">
        <v>0.1255</v>
      </c>
      <c r="S1757" s="1">
        <v>12.1548</v>
      </c>
      <c r="T1757" s="1">
        <v>3.4470000000000001</v>
      </c>
    </row>
    <row r="1758" spans="1:20">
      <c r="A1758" s="1" t="s">
        <v>10791</v>
      </c>
      <c r="B1758" s="1" t="s">
        <v>10792</v>
      </c>
      <c r="C1758" s="1" t="s">
        <v>22</v>
      </c>
      <c r="D1758" s="1" t="s">
        <v>10793</v>
      </c>
      <c r="E1758" s="1" t="s">
        <v>10794</v>
      </c>
      <c r="F1758" s="1" t="s">
        <v>7129</v>
      </c>
      <c r="G1758" s="1" t="s">
        <v>26</v>
      </c>
      <c r="H1758" s="1" t="s">
        <v>27</v>
      </c>
      <c r="I1758" s="1">
        <v>577</v>
      </c>
      <c r="J1758" s="1" t="s">
        <v>22</v>
      </c>
      <c r="K1758" s="1" t="s">
        <v>22</v>
      </c>
      <c r="L1758" s="1">
        <v>2023</v>
      </c>
      <c r="M1758" s="1">
        <v>2</v>
      </c>
      <c r="N1758" s="1" t="s">
        <v>10795</v>
      </c>
      <c r="O1758" s="1">
        <v>1.506823</v>
      </c>
      <c r="P1758" s="1">
        <v>2.4700000000000002</v>
      </c>
      <c r="Q1758" s="3">
        <v>1.33</v>
      </c>
      <c r="R1758" s="1">
        <v>0.80820000000000003</v>
      </c>
      <c r="S1758" s="1">
        <v>58.494399999999999</v>
      </c>
      <c r="T1758" s="1">
        <v>2.8</v>
      </c>
    </row>
    <row r="1759" spans="1:20">
      <c r="A1759" s="1" t="s">
        <v>10796</v>
      </c>
      <c r="B1759" s="1" t="s">
        <v>10797</v>
      </c>
      <c r="C1759" s="1" t="s">
        <v>22</v>
      </c>
      <c r="D1759" s="1" t="s">
        <v>10798</v>
      </c>
      <c r="E1759" s="1" t="s">
        <v>10799</v>
      </c>
      <c r="F1759" s="1" t="s">
        <v>9084</v>
      </c>
      <c r="G1759" s="1" t="s">
        <v>89</v>
      </c>
      <c r="H1759" s="1" t="s">
        <v>27</v>
      </c>
      <c r="I1759" s="1">
        <v>26</v>
      </c>
      <c r="J1759" s="1">
        <v>5</v>
      </c>
      <c r="K1759" s="1" t="s">
        <v>10800</v>
      </c>
      <c r="L1759" s="1">
        <v>2017</v>
      </c>
      <c r="M1759" s="1">
        <v>2</v>
      </c>
      <c r="N1759" s="1" t="s">
        <v>10801</v>
      </c>
      <c r="O1759" s="1">
        <v>11.07607</v>
      </c>
      <c r="P1759" s="1">
        <v>32.21</v>
      </c>
      <c r="Q1759" s="3">
        <v>0.18</v>
      </c>
      <c r="R1759" s="1">
        <v>6.2100000000000002E-2</v>
      </c>
      <c r="S1759" s="1">
        <v>7.1719999999999997</v>
      </c>
      <c r="T1759" s="1">
        <v>1.34</v>
      </c>
    </row>
    <row r="1760" spans="1:20">
      <c r="A1760" s="1" t="s">
        <v>10802</v>
      </c>
      <c r="B1760" s="1" t="s">
        <v>10803</v>
      </c>
      <c r="C1760" s="1" t="s">
        <v>22</v>
      </c>
      <c r="D1760" s="1" t="s">
        <v>10804</v>
      </c>
      <c r="E1760" s="1" t="s">
        <v>10805</v>
      </c>
      <c r="F1760" s="1" t="s">
        <v>1253</v>
      </c>
      <c r="G1760" s="1" t="s">
        <v>35</v>
      </c>
      <c r="H1760" s="1" t="s">
        <v>27</v>
      </c>
      <c r="I1760" s="1">
        <v>617</v>
      </c>
      <c r="J1760" s="1" t="s">
        <v>22</v>
      </c>
      <c r="K1760" s="1" t="s">
        <v>22</v>
      </c>
      <c r="L1760" s="1">
        <v>2021</v>
      </c>
      <c r="M1760" s="1">
        <v>2</v>
      </c>
      <c r="N1760" s="1" t="s">
        <v>10806</v>
      </c>
      <c r="O1760" s="1">
        <v>13.590809999999999</v>
      </c>
      <c r="P1760" s="1">
        <v>11.69</v>
      </c>
      <c r="Q1760" s="3">
        <v>0.15</v>
      </c>
      <c r="R1760" s="1">
        <v>0.17100000000000001</v>
      </c>
      <c r="S1760" s="1">
        <v>13.437799999999999</v>
      </c>
      <c r="T1760" s="1">
        <v>5.5179999999999998</v>
      </c>
    </row>
    <row r="1761" spans="1:20">
      <c r="A1761" s="1" t="s">
        <v>10807</v>
      </c>
      <c r="B1761" s="1" t="s">
        <v>10808</v>
      </c>
      <c r="C1761" s="1" t="s">
        <v>22</v>
      </c>
      <c r="D1761" s="1" t="s">
        <v>10809</v>
      </c>
      <c r="E1761" s="1" t="s">
        <v>10810</v>
      </c>
      <c r="F1761" s="1" t="s">
        <v>10811</v>
      </c>
      <c r="G1761" s="1" t="s">
        <v>89</v>
      </c>
      <c r="H1761" s="1" t="s">
        <v>27</v>
      </c>
      <c r="I1761" s="1">
        <v>56</v>
      </c>
      <c r="J1761" s="1">
        <v>11</v>
      </c>
      <c r="K1761" s="1" t="s">
        <v>10812</v>
      </c>
      <c r="L1761" s="1">
        <v>2015</v>
      </c>
      <c r="M1761" s="1">
        <v>2</v>
      </c>
      <c r="N1761" s="1" t="s">
        <v>10813</v>
      </c>
      <c r="O1761" s="1">
        <v>7.4971750000000004</v>
      </c>
      <c r="P1761" s="1">
        <v>35.590000000000003</v>
      </c>
      <c r="Q1761" s="3">
        <v>0.27</v>
      </c>
      <c r="R1761" s="1">
        <v>5.62E-2</v>
      </c>
      <c r="S1761" s="1">
        <v>7.8091999999999997</v>
      </c>
      <c r="T1761" s="1">
        <v>0.68899999999999995</v>
      </c>
    </row>
    <row r="1762" spans="1:20">
      <c r="A1762" s="1" t="s">
        <v>10814</v>
      </c>
      <c r="B1762" s="1" t="s">
        <v>10815</v>
      </c>
      <c r="C1762" s="1" t="s">
        <v>10816</v>
      </c>
      <c r="D1762" s="1" t="s">
        <v>10817</v>
      </c>
      <c r="E1762" s="1" t="s">
        <v>10818</v>
      </c>
      <c r="F1762" s="1" t="s">
        <v>3735</v>
      </c>
      <c r="G1762" s="1" t="s">
        <v>89</v>
      </c>
      <c r="H1762" s="1" t="s">
        <v>27</v>
      </c>
      <c r="I1762" s="1">
        <v>16</v>
      </c>
      <c r="J1762" s="1">
        <v>12</v>
      </c>
      <c r="K1762" s="1" t="s">
        <v>22</v>
      </c>
      <c r="L1762" s="1">
        <v>2023</v>
      </c>
      <c r="M1762" s="1">
        <v>2</v>
      </c>
      <c r="N1762" s="1" t="s">
        <v>10819</v>
      </c>
      <c r="O1762" s="1">
        <v>1.64255</v>
      </c>
      <c r="P1762" s="1">
        <v>3.35</v>
      </c>
      <c r="Q1762" s="3">
        <v>1.22</v>
      </c>
      <c r="R1762" s="1">
        <v>0.59630000000000005</v>
      </c>
      <c r="S1762" s="1">
        <v>49.3215</v>
      </c>
      <c r="T1762" s="1">
        <v>3.1</v>
      </c>
    </row>
    <row r="1763" spans="1:20">
      <c r="A1763" s="1" t="s">
        <v>10820</v>
      </c>
      <c r="B1763" s="1" t="s">
        <v>10821</v>
      </c>
      <c r="C1763" s="1" t="s">
        <v>22</v>
      </c>
      <c r="D1763" s="1" t="s">
        <v>10822</v>
      </c>
      <c r="E1763" s="1" t="s">
        <v>10823</v>
      </c>
      <c r="F1763" s="1" t="s">
        <v>4199</v>
      </c>
      <c r="G1763" s="1" t="s">
        <v>35</v>
      </c>
      <c r="H1763" s="1" t="s">
        <v>106</v>
      </c>
      <c r="I1763" s="1">
        <v>35</v>
      </c>
      <c r="J1763" s="1">
        <v>2</v>
      </c>
      <c r="K1763" s="1" t="s">
        <v>10824</v>
      </c>
      <c r="L1763" s="1">
        <v>2023</v>
      </c>
      <c r="M1763" s="1">
        <v>2</v>
      </c>
      <c r="N1763" s="1" t="s">
        <v>10825</v>
      </c>
      <c r="O1763" s="1">
        <v>0.62820500000000001</v>
      </c>
      <c r="P1763" s="1">
        <v>5.74</v>
      </c>
      <c r="Q1763" s="3">
        <v>3.18</v>
      </c>
      <c r="R1763" s="1">
        <v>0.34839999999999999</v>
      </c>
      <c r="S1763" s="1">
        <v>30.9162</v>
      </c>
      <c r="T1763" s="1">
        <v>1</v>
      </c>
    </row>
    <row r="1764" spans="1:20">
      <c r="A1764" s="1" t="s">
        <v>10826</v>
      </c>
      <c r="B1764" s="1" t="s">
        <v>10827</v>
      </c>
      <c r="C1764" s="1" t="s">
        <v>10828</v>
      </c>
      <c r="D1764" s="1" t="s">
        <v>10829</v>
      </c>
      <c r="E1764" s="1" t="s">
        <v>10830</v>
      </c>
      <c r="F1764" s="1" t="s">
        <v>360</v>
      </c>
      <c r="G1764" s="1" t="s">
        <v>35</v>
      </c>
      <c r="H1764" s="1" t="s">
        <v>27</v>
      </c>
      <c r="I1764" s="1">
        <v>95</v>
      </c>
      <c r="J1764" s="1">
        <v>50</v>
      </c>
      <c r="K1764" s="1" t="s">
        <v>10831</v>
      </c>
      <c r="L1764" s="1">
        <v>2023</v>
      </c>
      <c r="M1764" s="1">
        <v>2</v>
      </c>
      <c r="N1764" s="1" t="s">
        <v>10832</v>
      </c>
      <c r="O1764" s="1">
        <v>3.8376109999999999</v>
      </c>
      <c r="P1764" s="1">
        <v>2.61</v>
      </c>
      <c r="Q1764" s="3">
        <v>0.52</v>
      </c>
      <c r="R1764" s="1">
        <v>0.76519999999999999</v>
      </c>
      <c r="S1764" s="1">
        <v>54.8583</v>
      </c>
      <c r="T1764" s="1">
        <v>6.7</v>
      </c>
    </row>
    <row r="1765" spans="1:20">
      <c r="A1765" s="1" t="s">
        <v>10833</v>
      </c>
      <c r="B1765" s="1" t="s">
        <v>10834</v>
      </c>
      <c r="C1765" s="1" t="s">
        <v>22</v>
      </c>
      <c r="D1765" s="1" t="s">
        <v>10835</v>
      </c>
      <c r="E1765" s="1" t="s">
        <v>10836</v>
      </c>
      <c r="F1765" s="1" t="s">
        <v>1543</v>
      </c>
      <c r="G1765" s="1" t="s">
        <v>35</v>
      </c>
      <c r="H1765" s="1" t="s">
        <v>27</v>
      </c>
      <c r="I1765" s="1">
        <v>13</v>
      </c>
      <c r="J1765" s="1">
        <v>12</v>
      </c>
      <c r="K1765" s="1" t="s">
        <v>10837</v>
      </c>
      <c r="L1765" s="1">
        <v>2023</v>
      </c>
      <c r="M1765" s="1">
        <v>2</v>
      </c>
      <c r="N1765" s="1" t="s">
        <v>10838</v>
      </c>
      <c r="O1765" s="1">
        <v>2.2774770000000002</v>
      </c>
      <c r="P1765" s="1">
        <v>2.61</v>
      </c>
      <c r="Q1765" s="3">
        <v>0.88</v>
      </c>
      <c r="R1765" s="1">
        <v>0.76519999999999999</v>
      </c>
      <c r="S1765" s="1">
        <v>54.8583</v>
      </c>
      <c r="T1765" s="1">
        <v>4.4000000000000004</v>
      </c>
    </row>
    <row r="1766" spans="1:20">
      <c r="A1766" s="1" t="s">
        <v>10839</v>
      </c>
      <c r="B1766" s="1" t="s">
        <v>10840</v>
      </c>
      <c r="C1766" s="1" t="s">
        <v>10841</v>
      </c>
      <c r="D1766" s="1" t="s">
        <v>10842</v>
      </c>
      <c r="E1766" s="1" t="s">
        <v>10843</v>
      </c>
      <c r="F1766" s="1" t="s">
        <v>10844</v>
      </c>
      <c r="G1766" s="1" t="s">
        <v>5649</v>
      </c>
      <c r="H1766" s="1" t="s">
        <v>27</v>
      </c>
      <c r="I1766" s="1">
        <v>23</v>
      </c>
      <c r="J1766" s="1">
        <v>1</v>
      </c>
      <c r="K1766" s="1" t="s">
        <v>22</v>
      </c>
      <c r="L1766" s="1">
        <v>2023</v>
      </c>
      <c r="M1766" s="1">
        <v>2</v>
      </c>
      <c r="N1766" s="1" t="s">
        <v>10845</v>
      </c>
      <c r="O1766" s="1">
        <v>1.3898919999999999</v>
      </c>
      <c r="P1766" s="1">
        <v>1.56</v>
      </c>
      <c r="Q1766" s="3">
        <v>1.44</v>
      </c>
      <c r="R1766" s="1">
        <v>1.2822</v>
      </c>
      <c r="S1766" s="1">
        <v>71.945899999999995</v>
      </c>
      <c r="T1766" s="1">
        <v>3.3</v>
      </c>
    </row>
    <row r="1767" spans="1:20">
      <c r="A1767" s="1" t="s">
        <v>10846</v>
      </c>
      <c r="B1767" s="1" t="s">
        <v>10847</v>
      </c>
      <c r="C1767" s="1" t="s">
        <v>22</v>
      </c>
      <c r="D1767" s="1" t="s">
        <v>10848</v>
      </c>
      <c r="E1767" s="1" t="s">
        <v>10849</v>
      </c>
      <c r="F1767" s="1" t="s">
        <v>4117</v>
      </c>
      <c r="G1767" s="1" t="s">
        <v>49</v>
      </c>
      <c r="H1767" s="1" t="s">
        <v>27</v>
      </c>
      <c r="I1767" s="1">
        <v>79</v>
      </c>
      <c r="J1767" s="1" t="s">
        <v>5795</v>
      </c>
      <c r="K1767" s="1" t="s">
        <v>10850</v>
      </c>
      <c r="L1767" s="1">
        <v>2020</v>
      </c>
      <c r="M1767" s="1">
        <v>2</v>
      </c>
      <c r="N1767" s="1" t="s">
        <v>10851</v>
      </c>
      <c r="O1767" s="1">
        <v>10.078813</v>
      </c>
      <c r="P1767" s="1">
        <v>17.03</v>
      </c>
      <c r="Q1767" s="3">
        <v>0.2</v>
      </c>
      <c r="R1767" s="1">
        <v>0.11749999999999999</v>
      </c>
      <c r="S1767" s="1">
        <v>15.4825</v>
      </c>
      <c r="T1767" s="1">
        <v>2.7570000000000001</v>
      </c>
    </row>
    <row r="1768" spans="1:20">
      <c r="A1768" s="1" t="s">
        <v>10852</v>
      </c>
      <c r="B1768" s="1" t="s">
        <v>10853</v>
      </c>
      <c r="C1768" s="1" t="s">
        <v>22</v>
      </c>
      <c r="D1768" s="1" t="s">
        <v>10854</v>
      </c>
      <c r="E1768" s="1" t="s">
        <v>10855</v>
      </c>
      <c r="F1768" s="1" t="s">
        <v>5006</v>
      </c>
      <c r="G1768" s="1" t="s">
        <v>49</v>
      </c>
      <c r="H1768" s="1" t="s">
        <v>27</v>
      </c>
      <c r="I1768" s="1">
        <v>25</v>
      </c>
      <c r="J1768" s="1" t="s">
        <v>22</v>
      </c>
      <c r="K1768" s="1" t="s">
        <v>10856</v>
      </c>
      <c r="L1768" s="1">
        <v>2023</v>
      </c>
      <c r="M1768" s="1">
        <v>2</v>
      </c>
      <c r="N1768" s="1" t="s">
        <v>10857</v>
      </c>
      <c r="O1768" s="1">
        <v>6.3310630000000003</v>
      </c>
      <c r="P1768" s="1">
        <v>2.13</v>
      </c>
      <c r="Q1768" s="3">
        <v>0.32</v>
      </c>
      <c r="R1768" s="1">
        <v>0.93779999999999997</v>
      </c>
      <c r="S1768" s="1">
        <v>65.402600000000007</v>
      </c>
      <c r="T1768" s="1">
        <v>8.4</v>
      </c>
    </row>
    <row r="1769" spans="1:20">
      <c r="A1769" s="1" t="s">
        <v>10858</v>
      </c>
      <c r="B1769" s="1" t="s">
        <v>10859</v>
      </c>
      <c r="C1769" s="1" t="s">
        <v>22</v>
      </c>
      <c r="D1769" s="1" t="s">
        <v>10860</v>
      </c>
      <c r="E1769" s="1" t="s">
        <v>10861</v>
      </c>
      <c r="F1769" s="1" t="s">
        <v>2102</v>
      </c>
      <c r="G1769" s="1" t="s">
        <v>49</v>
      </c>
      <c r="H1769" s="1" t="s">
        <v>27</v>
      </c>
      <c r="I1769" s="1">
        <v>272</v>
      </c>
      <c r="J1769" s="1" t="s">
        <v>22</v>
      </c>
      <c r="K1769" s="1" t="s">
        <v>22</v>
      </c>
      <c r="L1769" s="1">
        <v>2023</v>
      </c>
      <c r="M1769" s="1">
        <v>2</v>
      </c>
      <c r="N1769" s="1" t="s">
        <v>10862</v>
      </c>
      <c r="O1769" s="1">
        <v>3.030939</v>
      </c>
      <c r="P1769" s="1">
        <v>2.13</v>
      </c>
      <c r="Q1769" s="3">
        <v>0.66</v>
      </c>
      <c r="R1769" s="1">
        <v>0.93779999999999997</v>
      </c>
      <c r="S1769" s="1">
        <v>65.402600000000007</v>
      </c>
      <c r="T1769" s="1">
        <v>7.2</v>
      </c>
    </row>
    <row r="1770" spans="1:20">
      <c r="A1770" s="1" t="s">
        <v>10863</v>
      </c>
      <c r="B1770" s="1" t="str">
        <f>"10.1155/2017/4176593"</f>
        <v>10.1155/2017/4176593</v>
      </c>
      <c r="C1770" s="1" t="s">
        <v>22</v>
      </c>
      <c r="D1770" s="1" t="s">
        <v>10864</v>
      </c>
      <c r="E1770" s="1" t="s">
        <v>10865</v>
      </c>
      <c r="F1770" s="1" t="s">
        <v>8730</v>
      </c>
      <c r="G1770" s="1" t="s">
        <v>35</v>
      </c>
      <c r="H1770" s="1" t="s">
        <v>27</v>
      </c>
      <c r="I1770" s="1">
        <v>2017</v>
      </c>
      <c r="J1770" s="1" t="s">
        <v>22</v>
      </c>
      <c r="K1770" s="1" t="s">
        <v>22</v>
      </c>
      <c r="L1770" s="1">
        <v>2017</v>
      </c>
      <c r="M1770" s="1">
        <v>2</v>
      </c>
      <c r="N1770" s="1" t="s">
        <v>10866</v>
      </c>
      <c r="O1770" s="1">
        <v>10.930327999999999</v>
      </c>
      <c r="P1770" s="1">
        <v>24.63</v>
      </c>
      <c r="Q1770" s="3">
        <v>0.18</v>
      </c>
      <c r="R1770" s="1">
        <v>8.1199999999999994E-2</v>
      </c>
      <c r="S1770" s="1">
        <v>7.1006999999999998</v>
      </c>
      <c r="T1770" s="1">
        <v>1.726</v>
      </c>
    </row>
    <row r="1771" spans="1:20">
      <c r="A1771" s="1" t="s">
        <v>10867</v>
      </c>
      <c r="B1771" s="1" t="s">
        <v>10868</v>
      </c>
      <c r="C1771" s="1" t="s">
        <v>22</v>
      </c>
      <c r="D1771" s="1" t="s">
        <v>10869</v>
      </c>
      <c r="E1771" s="1" t="s">
        <v>10870</v>
      </c>
      <c r="F1771" s="1" t="s">
        <v>10871</v>
      </c>
      <c r="G1771" s="1" t="s">
        <v>26</v>
      </c>
      <c r="H1771" s="1" t="s">
        <v>27</v>
      </c>
      <c r="I1771" s="1">
        <v>29</v>
      </c>
      <c r="J1771" s="1">
        <v>5</v>
      </c>
      <c r="K1771" s="1" t="s">
        <v>10872</v>
      </c>
      <c r="L1771" s="1">
        <v>2022</v>
      </c>
      <c r="M1771" s="1">
        <v>2</v>
      </c>
      <c r="N1771" s="1" t="s">
        <v>10873</v>
      </c>
      <c r="O1771" s="1">
        <v>3.627119</v>
      </c>
      <c r="P1771" s="1">
        <v>6.87</v>
      </c>
      <c r="Q1771" s="3">
        <v>0.55000000000000004</v>
      </c>
      <c r="R1771" s="1">
        <v>0.2913</v>
      </c>
      <c r="S1771" s="1">
        <v>27.965900000000001</v>
      </c>
      <c r="T1771" s="1">
        <v>3.5</v>
      </c>
    </row>
    <row r="1772" spans="1:20">
      <c r="A1772" s="1" t="s">
        <v>10874</v>
      </c>
      <c r="B1772" s="1" t="s">
        <v>10875</v>
      </c>
      <c r="C1772" s="1" t="s">
        <v>22</v>
      </c>
      <c r="D1772" s="1" t="s">
        <v>10876</v>
      </c>
      <c r="E1772" s="1" t="s">
        <v>10877</v>
      </c>
      <c r="F1772" s="1" t="s">
        <v>10878</v>
      </c>
      <c r="G1772" s="1" t="s">
        <v>89</v>
      </c>
      <c r="H1772" s="1" t="s">
        <v>27</v>
      </c>
      <c r="I1772" s="1">
        <v>73</v>
      </c>
      <c r="J1772" s="1" t="s">
        <v>22</v>
      </c>
      <c r="K1772" s="1" t="s">
        <v>10879</v>
      </c>
      <c r="L1772" s="1">
        <v>2022</v>
      </c>
      <c r="M1772" s="1">
        <v>2</v>
      </c>
      <c r="N1772" s="1" t="s">
        <v>10880</v>
      </c>
      <c r="O1772" s="1">
        <v>5.7218049999999998</v>
      </c>
      <c r="P1772" s="1">
        <v>8.83</v>
      </c>
      <c r="Q1772" s="3">
        <v>0.35</v>
      </c>
      <c r="R1772" s="1">
        <v>0.2266</v>
      </c>
      <c r="S1772" s="1">
        <v>20.7379</v>
      </c>
      <c r="T1772" s="1">
        <v>3.5</v>
      </c>
    </row>
    <row r="1773" spans="1:20">
      <c r="A1773" s="1" t="s">
        <v>10881</v>
      </c>
      <c r="B1773" s="1" t="s">
        <v>10882</v>
      </c>
      <c r="C1773" s="1" t="s">
        <v>10883</v>
      </c>
      <c r="D1773" s="1" t="s">
        <v>10884</v>
      </c>
      <c r="E1773" s="1" t="s">
        <v>10885</v>
      </c>
      <c r="F1773" s="1" t="s">
        <v>4621</v>
      </c>
      <c r="G1773" s="1" t="s">
        <v>89</v>
      </c>
      <c r="H1773" s="1" t="s">
        <v>27</v>
      </c>
      <c r="I1773" s="1">
        <v>12</v>
      </c>
      <c r="J1773" s="1">
        <v>21</v>
      </c>
      <c r="K1773" s="1" t="s">
        <v>22</v>
      </c>
      <c r="L1773" s="1">
        <v>2022</v>
      </c>
      <c r="M1773" s="1">
        <v>2</v>
      </c>
      <c r="N1773" s="1" t="s">
        <v>10886</v>
      </c>
      <c r="O1773" s="1">
        <v>5.8226630000000004</v>
      </c>
      <c r="P1773" s="1">
        <v>8.83</v>
      </c>
      <c r="Q1773" s="3">
        <v>0.34</v>
      </c>
      <c r="R1773" s="1">
        <v>0.2266</v>
      </c>
      <c r="S1773" s="1">
        <v>20.7379</v>
      </c>
      <c r="T1773" s="1">
        <v>5.3</v>
      </c>
    </row>
    <row r="1774" spans="1:20">
      <c r="A1774" s="1" t="s">
        <v>10887</v>
      </c>
      <c r="B1774" s="1" t="s">
        <v>10888</v>
      </c>
      <c r="C1774" s="1" t="s">
        <v>10889</v>
      </c>
      <c r="D1774" s="1" t="s">
        <v>10890</v>
      </c>
      <c r="E1774" s="1" t="s">
        <v>10891</v>
      </c>
      <c r="F1774" s="1" t="s">
        <v>10892</v>
      </c>
      <c r="G1774" s="1" t="s">
        <v>5649</v>
      </c>
      <c r="H1774" s="1" t="s">
        <v>27</v>
      </c>
      <c r="I1774" s="1">
        <v>13</v>
      </c>
      <c r="J1774" s="1">
        <v>3</v>
      </c>
      <c r="K1774" s="1" t="s">
        <v>22</v>
      </c>
      <c r="L1774" s="1">
        <v>2023</v>
      </c>
      <c r="M1774" s="1">
        <v>2</v>
      </c>
      <c r="N1774" s="1" t="s">
        <v>10893</v>
      </c>
      <c r="O1774" s="1">
        <v>0.76969299999999996</v>
      </c>
      <c r="P1774" s="1">
        <v>1.56</v>
      </c>
      <c r="Q1774" s="3">
        <v>2.6</v>
      </c>
      <c r="R1774" s="1">
        <v>1.2822</v>
      </c>
      <c r="S1774" s="1">
        <v>71.945899999999995</v>
      </c>
      <c r="T1774" s="1">
        <v>2.4</v>
      </c>
    </row>
    <row r="1775" spans="1:20">
      <c r="A1775" s="1" t="s">
        <v>10894</v>
      </c>
      <c r="B1775" s="1" t="s">
        <v>10895</v>
      </c>
      <c r="C1775" s="1" t="s">
        <v>10896</v>
      </c>
      <c r="D1775" s="1" t="s">
        <v>10897</v>
      </c>
      <c r="E1775" s="1" t="s">
        <v>10898</v>
      </c>
      <c r="F1775" s="1" t="s">
        <v>5392</v>
      </c>
      <c r="G1775" s="1" t="s">
        <v>105</v>
      </c>
      <c r="H1775" s="1" t="s">
        <v>27</v>
      </c>
      <c r="I1775" s="1">
        <v>13</v>
      </c>
      <c r="J1775" s="1">
        <v>1</v>
      </c>
      <c r="K1775" s="1" t="s">
        <v>22</v>
      </c>
      <c r="L1775" s="1">
        <v>2023</v>
      </c>
      <c r="M1775" s="1">
        <v>2</v>
      </c>
      <c r="N1775" s="1" t="s">
        <v>10899</v>
      </c>
      <c r="O1775" s="1">
        <v>1.8182020000000001</v>
      </c>
      <c r="P1775" s="1">
        <v>2.33</v>
      </c>
      <c r="Q1775" s="3">
        <v>1.1000000000000001</v>
      </c>
      <c r="R1775" s="1">
        <v>0.85770000000000002</v>
      </c>
      <c r="S1775" s="1">
        <v>57.622500000000002</v>
      </c>
      <c r="T1775" s="1">
        <v>3.8</v>
      </c>
    </row>
    <row r="1776" spans="1:20">
      <c r="A1776" s="1" t="s">
        <v>10900</v>
      </c>
      <c r="B1776" s="1" t="s">
        <v>10901</v>
      </c>
      <c r="C1776" s="1" t="s">
        <v>22</v>
      </c>
      <c r="D1776" s="1" t="s">
        <v>10902</v>
      </c>
      <c r="E1776" s="1" t="s">
        <v>10903</v>
      </c>
      <c r="F1776" s="1" t="s">
        <v>10904</v>
      </c>
      <c r="G1776" s="1" t="s">
        <v>89</v>
      </c>
      <c r="H1776" s="1" t="s">
        <v>27</v>
      </c>
      <c r="I1776" s="1">
        <v>20</v>
      </c>
      <c r="J1776" s="1">
        <v>6</v>
      </c>
      <c r="K1776" s="1" t="s">
        <v>10905</v>
      </c>
      <c r="L1776" s="1">
        <v>2023</v>
      </c>
      <c r="M1776" s="1">
        <v>2</v>
      </c>
      <c r="N1776" s="1" t="s">
        <v>10906</v>
      </c>
      <c r="O1776" s="1">
        <v>1.0227269999999999</v>
      </c>
      <c r="P1776" s="1">
        <v>3.35</v>
      </c>
      <c r="Q1776" s="3">
        <v>1.96</v>
      </c>
      <c r="R1776" s="1">
        <v>0.59630000000000005</v>
      </c>
      <c r="S1776" s="1">
        <v>49.3215</v>
      </c>
      <c r="T1776" s="1">
        <v>2.2999999999999998</v>
      </c>
    </row>
    <row r="1777" spans="1:20">
      <c r="A1777" s="1" t="s">
        <v>10907</v>
      </c>
      <c r="B1777" s="1" t="s">
        <v>10908</v>
      </c>
      <c r="C1777" s="1" t="s">
        <v>10909</v>
      </c>
      <c r="D1777" s="1" t="s">
        <v>10910</v>
      </c>
      <c r="E1777" s="1" t="s">
        <v>10911</v>
      </c>
      <c r="F1777" s="1" t="s">
        <v>893</v>
      </c>
      <c r="G1777" s="1" t="s">
        <v>26</v>
      </c>
      <c r="H1777" s="1" t="s">
        <v>27</v>
      </c>
      <c r="I1777" s="1">
        <v>45</v>
      </c>
      <c r="J1777" s="1">
        <v>6</v>
      </c>
      <c r="K1777" s="1" t="s">
        <v>10912</v>
      </c>
      <c r="L1777" s="1">
        <v>2023</v>
      </c>
      <c r="M1777" s="1">
        <v>2</v>
      </c>
      <c r="N1777" s="1" t="s">
        <v>10913</v>
      </c>
      <c r="O1777" s="1">
        <v>11.04491</v>
      </c>
      <c r="P1777" s="1">
        <v>2.4700000000000002</v>
      </c>
      <c r="Q1777" s="3">
        <v>0.18</v>
      </c>
      <c r="R1777" s="1">
        <v>0.80820000000000003</v>
      </c>
      <c r="S1777" s="1">
        <v>58.494399999999999</v>
      </c>
      <c r="T1777" s="1">
        <v>20.8</v>
      </c>
    </row>
    <row r="1778" spans="1:20">
      <c r="A1778" s="1" t="s">
        <v>10914</v>
      </c>
      <c r="B1778" s="1" t="s">
        <v>10915</v>
      </c>
      <c r="C1778" s="1" t="s">
        <v>10916</v>
      </c>
      <c r="D1778" s="1" t="s">
        <v>10917</v>
      </c>
      <c r="E1778" s="1" t="s">
        <v>10918</v>
      </c>
      <c r="F1778" s="1" t="s">
        <v>10919</v>
      </c>
      <c r="G1778" s="1" t="s">
        <v>89</v>
      </c>
      <c r="H1778" s="1" t="s">
        <v>27</v>
      </c>
      <c r="I1778" s="1">
        <v>17</v>
      </c>
      <c r="J1778" s="1">
        <v>12</v>
      </c>
      <c r="K1778" s="1" t="s">
        <v>10920</v>
      </c>
      <c r="L1778" s="1">
        <v>2021</v>
      </c>
      <c r="M1778" s="1">
        <v>2</v>
      </c>
      <c r="N1778" s="1" t="s">
        <v>10921</v>
      </c>
      <c r="O1778" s="1">
        <v>5.3406589999999996</v>
      </c>
      <c r="P1778" s="1">
        <v>15.04</v>
      </c>
      <c r="Q1778" s="3">
        <v>0.37</v>
      </c>
      <c r="R1778" s="1">
        <v>0.13300000000000001</v>
      </c>
      <c r="S1778" s="1">
        <v>11.109299999999999</v>
      </c>
      <c r="T1778" s="1">
        <v>3.641</v>
      </c>
    </row>
    <row r="1779" spans="1:20">
      <c r="A1779" s="1" t="s">
        <v>10922</v>
      </c>
      <c r="B1779" s="1" t="s">
        <v>10923</v>
      </c>
      <c r="C1779" s="1" t="s">
        <v>22</v>
      </c>
      <c r="D1779" s="1" t="s">
        <v>10924</v>
      </c>
      <c r="E1779" s="1" t="s">
        <v>10925</v>
      </c>
      <c r="F1779" s="1" t="s">
        <v>4036</v>
      </c>
      <c r="G1779" s="1" t="s">
        <v>105</v>
      </c>
      <c r="H1779" s="1" t="s">
        <v>27</v>
      </c>
      <c r="I1779" s="1">
        <v>234</v>
      </c>
      <c r="J1779" s="1">
        <v>1</v>
      </c>
      <c r="K1779" s="1" t="s">
        <v>22</v>
      </c>
      <c r="L1779" s="1">
        <v>2023</v>
      </c>
      <c r="M1779" s="1">
        <v>2</v>
      </c>
      <c r="N1779" s="1" t="s">
        <v>10926</v>
      </c>
      <c r="O1779" s="1">
        <v>1.5354749999999999</v>
      </c>
      <c r="P1779" s="1">
        <v>2.33</v>
      </c>
      <c r="Q1779" s="3">
        <v>1.3</v>
      </c>
      <c r="R1779" s="1">
        <v>0.85770000000000002</v>
      </c>
      <c r="S1779" s="1">
        <v>57.622500000000002</v>
      </c>
      <c r="T1779" s="1">
        <v>3.8</v>
      </c>
    </row>
    <row r="1780" spans="1:20">
      <c r="A1780" s="1" t="s">
        <v>10927</v>
      </c>
      <c r="B1780" s="1" t="s">
        <v>10928</v>
      </c>
      <c r="C1780" s="1" t="s">
        <v>22</v>
      </c>
      <c r="D1780" s="1" t="s">
        <v>10929</v>
      </c>
      <c r="E1780" s="1" t="s">
        <v>10930</v>
      </c>
      <c r="F1780" s="1" t="s">
        <v>1056</v>
      </c>
      <c r="G1780" s="1" t="s">
        <v>89</v>
      </c>
      <c r="H1780" s="1" t="s">
        <v>27</v>
      </c>
      <c r="I1780" s="1">
        <v>960</v>
      </c>
      <c r="J1780" s="1" t="s">
        <v>22</v>
      </c>
      <c r="K1780" s="1" t="s">
        <v>22</v>
      </c>
      <c r="L1780" s="1">
        <v>2023</v>
      </c>
      <c r="M1780" s="1">
        <v>2</v>
      </c>
      <c r="N1780" s="1" t="s">
        <v>10931</v>
      </c>
      <c r="O1780" s="1">
        <v>3.6100660000000002</v>
      </c>
      <c r="P1780" s="1">
        <v>3.35</v>
      </c>
      <c r="Q1780" s="3">
        <v>0.55000000000000004</v>
      </c>
      <c r="R1780" s="1">
        <v>0.59630000000000005</v>
      </c>
      <c r="S1780" s="1">
        <v>49.3215</v>
      </c>
      <c r="T1780" s="1">
        <v>5.8</v>
      </c>
    </row>
    <row r="1781" spans="1:20">
      <c r="A1781" s="1" t="s">
        <v>10932</v>
      </c>
      <c r="B1781" s="1" t="s">
        <v>10933</v>
      </c>
      <c r="C1781" s="1" t="s">
        <v>22</v>
      </c>
      <c r="D1781" s="1" t="s">
        <v>10934</v>
      </c>
      <c r="E1781" s="1" t="s">
        <v>10935</v>
      </c>
      <c r="F1781" s="1" t="s">
        <v>6629</v>
      </c>
      <c r="G1781" s="1" t="s">
        <v>35</v>
      </c>
      <c r="H1781" s="1" t="s">
        <v>27</v>
      </c>
      <c r="I1781" s="1">
        <v>39</v>
      </c>
      <c r="J1781" s="1">
        <v>1</v>
      </c>
      <c r="K1781" s="1" t="s">
        <v>10936</v>
      </c>
      <c r="L1781" s="1">
        <v>2020</v>
      </c>
      <c r="M1781" s="1">
        <v>2</v>
      </c>
      <c r="N1781" s="1" t="s">
        <v>10937</v>
      </c>
      <c r="O1781" s="1">
        <v>3.780392</v>
      </c>
      <c r="P1781" s="1">
        <v>16.14</v>
      </c>
      <c r="Q1781" s="3">
        <v>0.53</v>
      </c>
      <c r="R1781" s="1">
        <v>0.1239</v>
      </c>
      <c r="S1781" s="1">
        <v>9.4959000000000007</v>
      </c>
      <c r="T1781" s="1">
        <v>0.89300000000000002</v>
      </c>
    </row>
    <row r="1782" spans="1:20">
      <c r="A1782" s="1" t="s">
        <v>10938</v>
      </c>
      <c r="B1782" s="1" t="s">
        <v>10939</v>
      </c>
      <c r="C1782" s="1" t="s">
        <v>10940</v>
      </c>
      <c r="D1782" s="1" t="s">
        <v>10941</v>
      </c>
      <c r="E1782" s="1" t="s">
        <v>10942</v>
      </c>
      <c r="F1782" s="1" t="s">
        <v>1188</v>
      </c>
      <c r="G1782" s="1" t="s">
        <v>105</v>
      </c>
      <c r="H1782" s="1" t="s">
        <v>27</v>
      </c>
      <c r="I1782" s="1">
        <v>19</v>
      </c>
      <c r="J1782" s="1">
        <v>23</v>
      </c>
      <c r="K1782" s="1" t="s">
        <v>22</v>
      </c>
      <c r="L1782" s="1">
        <v>2022</v>
      </c>
      <c r="M1782" s="1">
        <v>2</v>
      </c>
      <c r="N1782" s="1" t="s">
        <v>10943</v>
      </c>
      <c r="O1782" s="1">
        <v>3.7005340000000002</v>
      </c>
      <c r="P1782" s="1">
        <v>6.39</v>
      </c>
      <c r="Q1782" s="3">
        <v>0.54</v>
      </c>
      <c r="R1782" s="1">
        <v>0.31319999999999998</v>
      </c>
      <c r="S1782" s="1">
        <v>26.2652</v>
      </c>
      <c r="T1782" s="1" t="s">
        <v>22</v>
      </c>
    </row>
    <row r="1783" spans="1:20">
      <c r="A1783" s="1" t="s">
        <v>10944</v>
      </c>
      <c r="B1783" s="1" t="s">
        <v>10945</v>
      </c>
      <c r="C1783" s="1" t="s">
        <v>22</v>
      </c>
      <c r="D1783" s="1" t="s">
        <v>10946</v>
      </c>
      <c r="E1783" s="1" t="s">
        <v>10947</v>
      </c>
      <c r="F1783" s="1" t="s">
        <v>9574</v>
      </c>
      <c r="G1783" s="1" t="s">
        <v>35</v>
      </c>
      <c r="H1783" s="1" t="s">
        <v>27</v>
      </c>
      <c r="I1783" s="1">
        <v>46</v>
      </c>
      <c r="J1783" s="1">
        <v>12</v>
      </c>
      <c r="K1783" s="1" t="s">
        <v>10948</v>
      </c>
      <c r="L1783" s="1">
        <v>2016</v>
      </c>
      <c r="M1783" s="1">
        <v>2</v>
      </c>
      <c r="N1783" s="1" t="s">
        <v>10949</v>
      </c>
      <c r="O1783" s="1">
        <v>4.2894740000000002</v>
      </c>
      <c r="P1783" s="1">
        <v>25.68</v>
      </c>
      <c r="Q1783" s="3">
        <v>0.47</v>
      </c>
      <c r="R1783" s="1">
        <v>7.7899999999999997E-2</v>
      </c>
      <c r="S1783" s="1">
        <v>7.1041999999999996</v>
      </c>
      <c r="T1783" s="1">
        <v>0.48899999999999999</v>
      </c>
    </row>
    <row r="1784" spans="1:20">
      <c r="A1784" s="1" t="s">
        <v>10950</v>
      </c>
      <c r="B1784" s="1" t="s">
        <v>10951</v>
      </c>
      <c r="C1784" s="1" t="s">
        <v>22</v>
      </c>
      <c r="D1784" s="1" t="s">
        <v>10952</v>
      </c>
      <c r="E1784" s="1" t="s">
        <v>6653</v>
      </c>
      <c r="F1784" s="1" t="s">
        <v>3886</v>
      </c>
      <c r="G1784" s="1" t="s">
        <v>26</v>
      </c>
      <c r="H1784" s="1" t="s">
        <v>27</v>
      </c>
      <c r="I1784" s="1">
        <v>47</v>
      </c>
      <c r="J1784" s="1">
        <v>4</v>
      </c>
      <c r="K1784" s="1" t="s">
        <v>10953</v>
      </c>
      <c r="L1784" s="1">
        <v>2023</v>
      </c>
      <c r="M1784" s="1">
        <v>2</v>
      </c>
      <c r="N1784" s="1" t="s">
        <v>10954</v>
      </c>
      <c r="O1784" s="1">
        <v>2.4878049999999998</v>
      </c>
      <c r="P1784" s="1">
        <v>2.4700000000000002</v>
      </c>
      <c r="Q1784" s="3">
        <v>0.8</v>
      </c>
      <c r="R1784" s="1">
        <v>0.80820000000000003</v>
      </c>
      <c r="S1784" s="1">
        <v>58.494399999999999</v>
      </c>
      <c r="T1784" s="1">
        <v>4</v>
      </c>
    </row>
    <row r="1785" spans="1:20">
      <c r="A1785" s="1" t="s">
        <v>10955</v>
      </c>
      <c r="B1785" s="1" t="s">
        <v>10956</v>
      </c>
      <c r="C1785" s="1" t="s">
        <v>22</v>
      </c>
      <c r="D1785" s="1" t="s">
        <v>10957</v>
      </c>
      <c r="E1785" s="1" t="s">
        <v>10958</v>
      </c>
      <c r="F1785" s="1" t="s">
        <v>162</v>
      </c>
      <c r="G1785" s="1" t="s">
        <v>89</v>
      </c>
      <c r="H1785" s="1" t="s">
        <v>27</v>
      </c>
      <c r="I1785" s="1">
        <v>12</v>
      </c>
      <c r="J1785" s="1">
        <v>3</v>
      </c>
      <c r="K1785" s="1" t="s">
        <v>10959</v>
      </c>
      <c r="L1785" s="1">
        <v>2023</v>
      </c>
      <c r="M1785" s="1">
        <v>2</v>
      </c>
      <c r="N1785" s="1" t="s">
        <v>10960</v>
      </c>
      <c r="O1785" s="1">
        <v>4.6496500000000003</v>
      </c>
      <c r="P1785" s="1">
        <v>3.35</v>
      </c>
      <c r="Q1785" s="3">
        <v>0.43</v>
      </c>
      <c r="R1785" s="1">
        <v>0.59630000000000005</v>
      </c>
      <c r="S1785" s="1">
        <v>49.3215</v>
      </c>
      <c r="T1785" s="1">
        <v>10.7</v>
      </c>
    </row>
    <row r="1786" spans="1:20">
      <c r="A1786" s="1" t="s">
        <v>10961</v>
      </c>
      <c r="B1786" s="1" t="s">
        <v>10962</v>
      </c>
      <c r="C1786" s="1" t="s">
        <v>22</v>
      </c>
      <c r="D1786" s="1" t="s">
        <v>10963</v>
      </c>
      <c r="E1786" s="1" t="s">
        <v>10964</v>
      </c>
      <c r="F1786" s="1" t="s">
        <v>9427</v>
      </c>
      <c r="G1786" s="1" t="s">
        <v>26</v>
      </c>
      <c r="H1786" s="1" t="s">
        <v>27</v>
      </c>
      <c r="I1786" s="1">
        <v>33</v>
      </c>
      <c r="J1786" s="1" t="s">
        <v>22</v>
      </c>
      <c r="K1786" s="1" t="s">
        <v>22</v>
      </c>
      <c r="L1786" s="1">
        <v>2022</v>
      </c>
      <c r="M1786" s="1">
        <v>2</v>
      </c>
      <c r="N1786" s="1" t="s">
        <v>10965</v>
      </c>
      <c r="O1786" s="1">
        <v>10.04158</v>
      </c>
      <c r="P1786" s="1">
        <v>6.87</v>
      </c>
      <c r="Q1786" s="3">
        <v>0.2</v>
      </c>
      <c r="R1786" s="1">
        <v>0.2913</v>
      </c>
      <c r="S1786" s="1">
        <v>27.965900000000001</v>
      </c>
      <c r="T1786" s="1">
        <v>6.8</v>
      </c>
    </row>
    <row r="1787" spans="1:20">
      <c r="A1787" s="1" t="s">
        <v>10966</v>
      </c>
      <c r="B1787" s="1" t="s">
        <v>10967</v>
      </c>
      <c r="C1787" s="1" t="s">
        <v>22</v>
      </c>
      <c r="D1787" s="1" t="s">
        <v>10968</v>
      </c>
      <c r="E1787" s="1" t="s">
        <v>10969</v>
      </c>
      <c r="F1787" s="1" t="s">
        <v>10970</v>
      </c>
      <c r="G1787" s="1" t="s">
        <v>26</v>
      </c>
      <c r="H1787" s="1" t="s">
        <v>27</v>
      </c>
      <c r="I1787" s="1">
        <v>24</v>
      </c>
      <c r="J1787" s="1">
        <v>5</v>
      </c>
      <c r="K1787" s="1" t="s">
        <v>10971</v>
      </c>
      <c r="L1787" s="1">
        <v>2021</v>
      </c>
      <c r="M1787" s="1">
        <v>2</v>
      </c>
      <c r="N1787" s="1" t="s">
        <v>10972</v>
      </c>
      <c r="O1787" s="1">
        <v>6.6160709999999998</v>
      </c>
      <c r="P1787" s="1">
        <v>12</v>
      </c>
      <c r="Q1787" s="3">
        <v>0.3</v>
      </c>
      <c r="R1787" s="1">
        <v>0.16669999999999999</v>
      </c>
      <c r="S1787" s="1">
        <v>16.428100000000001</v>
      </c>
      <c r="T1787" s="1">
        <v>2.444</v>
      </c>
    </row>
    <row r="1788" spans="1:20">
      <c r="A1788" s="1" t="s">
        <v>10973</v>
      </c>
      <c r="B1788" s="1" t="s">
        <v>10974</v>
      </c>
      <c r="C1788" s="1" t="s">
        <v>10975</v>
      </c>
      <c r="D1788" s="1" t="s">
        <v>10976</v>
      </c>
      <c r="E1788" s="1" t="s">
        <v>10977</v>
      </c>
      <c r="F1788" s="1" t="s">
        <v>7327</v>
      </c>
      <c r="G1788" s="1" t="s">
        <v>89</v>
      </c>
      <c r="H1788" s="1" t="s">
        <v>27</v>
      </c>
      <c r="I1788" s="1">
        <v>33</v>
      </c>
      <c r="J1788" s="1">
        <v>20</v>
      </c>
      <c r="K1788" s="1" t="s">
        <v>22</v>
      </c>
      <c r="L1788" s="1">
        <v>2022</v>
      </c>
      <c r="M1788" s="1">
        <v>2</v>
      </c>
      <c r="N1788" s="1" t="s">
        <v>10978</v>
      </c>
      <c r="O1788" s="1">
        <v>4.4738530000000001</v>
      </c>
      <c r="P1788" s="1">
        <v>8.83</v>
      </c>
      <c r="Q1788" s="3">
        <v>0.45</v>
      </c>
      <c r="R1788" s="1">
        <v>0.2266</v>
      </c>
      <c r="S1788" s="1">
        <v>20.7379</v>
      </c>
      <c r="T1788" s="1">
        <v>3.5</v>
      </c>
    </row>
    <row r="1789" spans="1:20">
      <c r="A1789" s="1" t="s">
        <v>10979</v>
      </c>
      <c r="B1789" s="1" t="s">
        <v>10980</v>
      </c>
      <c r="C1789" s="1" t="s">
        <v>22</v>
      </c>
      <c r="D1789" s="1" t="s">
        <v>10981</v>
      </c>
      <c r="E1789" s="1" t="s">
        <v>10982</v>
      </c>
      <c r="F1789" s="1" t="s">
        <v>4970</v>
      </c>
      <c r="G1789" s="1" t="s">
        <v>305</v>
      </c>
      <c r="H1789" s="1" t="s">
        <v>27</v>
      </c>
      <c r="I1789" s="1">
        <v>35</v>
      </c>
      <c r="J1789" s="1">
        <v>21</v>
      </c>
      <c r="K1789" s="1" t="s">
        <v>22</v>
      </c>
      <c r="L1789" s="1">
        <v>2021</v>
      </c>
      <c r="M1789" s="1">
        <v>2</v>
      </c>
      <c r="N1789" s="1" t="s">
        <v>10983</v>
      </c>
      <c r="O1789" s="1">
        <v>4.3838119999999998</v>
      </c>
      <c r="P1789" s="1">
        <v>9.06</v>
      </c>
      <c r="Q1789" s="3">
        <v>0.46</v>
      </c>
      <c r="R1789" s="1">
        <v>0.2208</v>
      </c>
      <c r="S1789" s="1">
        <v>21.8461</v>
      </c>
      <c r="T1789" s="1">
        <v>1.4039999999999999</v>
      </c>
    </row>
    <row r="1790" spans="1:20">
      <c r="A1790" s="1" t="s">
        <v>10984</v>
      </c>
      <c r="B1790" s="1" t="s">
        <v>10985</v>
      </c>
      <c r="C1790" s="1" t="s">
        <v>22</v>
      </c>
      <c r="D1790" s="1" t="s">
        <v>10986</v>
      </c>
      <c r="E1790" s="1" t="s">
        <v>10987</v>
      </c>
      <c r="F1790" s="1" t="s">
        <v>9701</v>
      </c>
      <c r="G1790" s="1" t="s">
        <v>89</v>
      </c>
      <c r="H1790" s="1" t="s">
        <v>27</v>
      </c>
      <c r="I1790" s="1">
        <v>27</v>
      </c>
      <c r="J1790" s="1" t="s">
        <v>22</v>
      </c>
      <c r="K1790" s="1" t="s">
        <v>22</v>
      </c>
      <c r="L1790" s="1">
        <v>2021</v>
      </c>
      <c r="M1790" s="1">
        <v>2</v>
      </c>
      <c r="N1790" s="1" t="s">
        <v>10988</v>
      </c>
      <c r="O1790" s="1">
        <v>9.2822929999999992</v>
      </c>
      <c r="P1790" s="1">
        <v>15.04</v>
      </c>
      <c r="Q1790" s="3">
        <v>0.22</v>
      </c>
      <c r="R1790" s="1">
        <v>0.13300000000000001</v>
      </c>
      <c r="S1790" s="1">
        <v>11.109299999999999</v>
      </c>
      <c r="T1790" s="1">
        <v>3.6619999999999999</v>
      </c>
    </row>
    <row r="1791" spans="1:20">
      <c r="A1791" s="1" t="s">
        <v>10989</v>
      </c>
      <c r="B1791" s="1" t="str">
        <f>"10.1155/2022/9670311"</f>
        <v>10.1155/2022/9670311</v>
      </c>
      <c r="C1791" s="1" t="s">
        <v>22</v>
      </c>
      <c r="D1791" s="1" t="s">
        <v>10990</v>
      </c>
      <c r="E1791" s="1" t="s">
        <v>10694</v>
      </c>
      <c r="F1791" s="1" t="s">
        <v>560</v>
      </c>
      <c r="G1791" s="1" t="s">
        <v>49</v>
      </c>
      <c r="H1791" s="1" t="s">
        <v>27</v>
      </c>
      <c r="I1791" s="1">
        <v>2022</v>
      </c>
      <c r="J1791" s="1" t="s">
        <v>22</v>
      </c>
      <c r="K1791" s="1" t="s">
        <v>22</v>
      </c>
      <c r="L1791" s="1">
        <v>2022</v>
      </c>
      <c r="M1791" s="1">
        <v>2</v>
      </c>
      <c r="N1791" s="1" t="s">
        <v>10991</v>
      </c>
      <c r="O1791" s="1">
        <v>1.3690020000000001</v>
      </c>
      <c r="P1791" s="1">
        <v>6.02</v>
      </c>
      <c r="Q1791" s="3">
        <v>1.46</v>
      </c>
      <c r="R1791" s="1">
        <v>0.33229999999999998</v>
      </c>
      <c r="S1791" s="1">
        <v>36.08</v>
      </c>
      <c r="T1791" s="1" t="s">
        <v>22</v>
      </c>
    </row>
    <row r="1792" spans="1:20">
      <c r="A1792" s="1" t="s">
        <v>10992</v>
      </c>
      <c r="B1792" s="1" t="s">
        <v>10993</v>
      </c>
      <c r="C1792" s="1" t="s">
        <v>10994</v>
      </c>
      <c r="D1792" s="1" t="s">
        <v>10995</v>
      </c>
      <c r="E1792" s="1" t="s">
        <v>10996</v>
      </c>
      <c r="F1792" s="1" t="s">
        <v>2950</v>
      </c>
      <c r="G1792" s="1" t="s">
        <v>840</v>
      </c>
      <c r="H1792" s="1" t="s">
        <v>27</v>
      </c>
      <c r="I1792" s="1">
        <v>12</v>
      </c>
      <c r="J1792" s="1">
        <v>10</v>
      </c>
      <c r="K1792" s="1" t="s">
        <v>22</v>
      </c>
      <c r="L1792" s="1">
        <v>2023</v>
      </c>
      <c r="M1792" s="1">
        <v>2</v>
      </c>
      <c r="N1792" s="1" t="s">
        <v>10997</v>
      </c>
      <c r="O1792" s="1">
        <v>2.0516179999999999</v>
      </c>
      <c r="P1792" s="1">
        <v>1.92</v>
      </c>
      <c r="Q1792" s="3">
        <v>0.97</v>
      </c>
      <c r="R1792" s="1">
        <v>1.0430999999999999</v>
      </c>
      <c r="S1792" s="1">
        <v>60.714300000000001</v>
      </c>
      <c r="T1792" s="1">
        <v>4.7</v>
      </c>
    </row>
    <row r="1793" spans="1:20">
      <c r="A1793" s="1" t="s">
        <v>10998</v>
      </c>
      <c r="B1793" s="1" t="s">
        <v>10999</v>
      </c>
      <c r="C1793" s="1" t="s">
        <v>22</v>
      </c>
      <c r="D1793" s="1" t="s">
        <v>11000</v>
      </c>
      <c r="E1793" s="1" t="s">
        <v>11001</v>
      </c>
      <c r="F1793" s="1" t="s">
        <v>3829</v>
      </c>
      <c r="G1793" s="1" t="s">
        <v>35</v>
      </c>
      <c r="H1793" s="1" t="s">
        <v>27</v>
      </c>
      <c r="I1793" s="1">
        <v>329</v>
      </c>
      <c r="J1793" s="1" t="s">
        <v>22</v>
      </c>
      <c r="K1793" s="1" t="s">
        <v>22</v>
      </c>
      <c r="L1793" s="1">
        <v>2023</v>
      </c>
      <c r="M1793" s="1">
        <v>2</v>
      </c>
      <c r="N1793" s="1" t="s">
        <v>11002</v>
      </c>
      <c r="O1793" s="1">
        <v>1.907143</v>
      </c>
      <c r="P1793" s="1">
        <v>2.61</v>
      </c>
      <c r="Q1793" s="3">
        <v>1.05</v>
      </c>
      <c r="R1793" s="1">
        <v>0.76519999999999999</v>
      </c>
      <c r="S1793" s="1">
        <v>54.8583</v>
      </c>
      <c r="T1793" s="1">
        <v>3.2</v>
      </c>
    </row>
    <row r="1794" spans="1:20">
      <c r="A1794" s="1" t="s">
        <v>11003</v>
      </c>
      <c r="B1794" s="1" t="s">
        <v>11004</v>
      </c>
      <c r="C1794" s="1" t="s">
        <v>22</v>
      </c>
      <c r="D1794" s="1" t="s">
        <v>11005</v>
      </c>
      <c r="E1794" s="1" t="s">
        <v>6737</v>
      </c>
      <c r="F1794" s="1" t="s">
        <v>11006</v>
      </c>
      <c r="G1794" s="1" t="s">
        <v>305</v>
      </c>
      <c r="H1794" s="1" t="s">
        <v>27</v>
      </c>
      <c r="I1794" s="1">
        <v>469</v>
      </c>
      <c r="J1794" s="1" t="s">
        <v>22</v>
      </c>
      <c r="K1794" s="1" t="s">
        <v>11007</v>
      </c>
      <c r="L1794" s="1">
        <v>2017</v>
      </c>
      <c r="M1794" s="1">
        <v>2</v>
      </c>
      <c r="N1794" s="1" t="s">
        <v>11008</v>
      </c>
      <c r="O1794" s="1">
        <v>14.992024000000001</v>
      </c>
      <c r="P1794" s="1">
        <v>18.84</v>
      </c>
      <c r="Q1794" s="3">
        <v>0.13</v>
      </c>
      <c r="R1794" s="1">
        <v>0.1062</v>
      </c>
      <c r="S1794" s="1">
        <v>11.857200000000001</v>
      </c>
      <c r="T1794" s="1">
        <v>2.1320000000000001</v>
      </c>
    </row>
    <row r="1795" spans="1:20">
      <c r="A1795" s="1" t="s">
        <v>11009</v>
      </c>
      <c r="B1795" s="1" t="s">
        <v>11010</v>
      </c>
      <c r="C1795" s="1" t="s">
        <v>22</v>
      </c>
      <c r="D1795" s="1" t="s">
        <v>11011</v>
      </c>
      <c r="E1795" s="1" t="s">
        <v>11012</v>
      </c>
      <c r="F1795" s="1" t="s">
        <v>162</v>
      </c>
      <c r="G1795" s="1" t="s">
        <v>89</v>
      </c>
      <c r="H1795" s="1" t="s">
        <v>27</v>
      </c>
      <c r="I1795" s="1">
        <v>11</v>
      </c>
      <c r="J1795" s="1">
        <v>44</v>
      </c>
      <c r="K1795" s="1" t="s">
        <v>11013</v>
      </c>
      <c r="L1795" s="1">
        <v>2023</v>
      </c>
      <c r="M1795" s="1">
        <v>2</v>
      </c>
      <c r="N1795" s="1" t="s">
        <v>11014</v>
      </c>
      <c r="O1795" s="1">
        <v>4.6496500000000003</v>
      </c>
      <c r="P1795" s="1">
        <v>3.35</v>
      </c>
      <c r="Q1795" s="3">
        <v>0.43</v>
      </c>
      <c r="R1795" s="1">
        <v>0.59630000000000005</v>
      </c>
      <c r="S1795" s="1">
        <v>49.3215</v>
      </c>
      <c r="T1795" s="1">
        <v>10.7</v>
      </c>
    </row>
    <row r="1796" spans="1:20">
      <c r="A1796" s="1" t="s">
        <v>11015</v>
      </c>
      <c r="B1796" s="1" t="s">
        <v>11016</v>
      </c>
      <c r="C1796" s="1" t="s">
        <v>22</v>
      </c>
      <c r="D1796" s="1" t="s">
        <v>11017</v>
      </c>
      <c r="E1796" s="1" t="s">
        <v>11018</v>
      </c>
      <c r="F1796" s="1" t="s">
        <v>8043</v>
      </c>
      <c r="G1796" s="1" t="s">
        <v>26</v>
      </c>
      <c r="H1796" s="1" t="s">
        <v>27</v>
      </c>
      <c r="I1796" s="1">
        <v>53</v>
      </c>
      <c r="J1796" s="1">
        <v>6</v>
      </c>
      <c r="K1796" s="1" t="s">
        <v>11019</v>
      </c>
      <c r="L1796" s="1">
        <v>2022</v>
      </c>
      <c r="M1796" s="1">
        <v>2</v>
      </c>
      <c r="N1796" s="1" t="s">
        <v>11020</v>
      </c>
      <c r="O1796" s="1">
        <v>4.4770700000000003</v>
      </c>
      <c r="P1796" s="1">
        <v>6.87</v>
      </c>
      <c r="Q1796" s="3">
        <v>0.45</v>
      </c>
      <c r="R1796" s="1">
        <v>0.2913</v>
      </c>
      <c r="S1796" s="1">
        <v>27.965900000000001</v>
      </c>
      <c r="T1796" s="1">
        <v>5.3</v>
      </c>
    </row>
    <row r="1797" spans="1:20">
      <c r="A1797" s="1" t="s">
        <v>11021</v>
      </c>
      <c r="B1797" s="1" t="s">
        <v>11022</v>
      </c>
      <c r="C1797" s="1" t="s">
        <v>22</v>
      </c>
      <c r="D1797" s="1" t="s">
        <v>11023</v>
      </c>
      <c r="E1797" s="1" t="s">
        <v>11024</v>
      </c>
      <c r="F1797" s="1" t="s">
        <v>2739</v>
      </c>
      <c r="G1797" s="1" t="s">
        <v>305</v>
      </c>
      <c r="H1797" s="1" t="s">
        <v>27</v>
      </c>
      <c r="I1797" s="1">
        <v>239</v>
      </c>
      <c r="J1797" s="1" t="s">
        <v>22</v>
      </c>
      <c r="K1797" s="1" t="s">
        <v>22</v>
      </c>
      <c r="L1797" s="1">
        <v>2021</v>
      </c>
      <c r="M1797" s="1">
        <v>2</v>
      </c>
      <c r="N1797" s="1" t="s">
        <v>11025</v>
      </c>
      <c r="O1797" s="1">
        <v>8.1352329999999995</v>
      </c>
      <c r="P1797" s="1">
        <v>9.06</v>
      </c>
      <c r="Q1797" s="3">
        <v>0.25</v>
      </c>
      <c r="R1797" s="1">
        <v>0.2208</v>
      </c>
      <c r="S1797" s="1">
        <v>21.8461</v>
      </c>
      <c r="T1797" s="1">
        <v>2.84</v>
      </c>
    </row>
    <row r="1798" spans="1:20">
      <c r="A1798" s="1" t="s">
        <v>11026</v>
      </c>
      <c r="B1798" s="1" t="s">
        <v>11027</v>
      </c>
      <c r="C1798" s="1" t="s">
        <v>11028</v>
      </c>
      <c r="D1798" s="1" t="s">
        <v>11029</v>
      </c>
      <c r="E1798" s="1" t="s">
        <v>11030</v>
      </c>
      <c r="F1798" s="1" t="s">
        <v>1674</v>
      </c>
      <c r="G1798" s="1" t="s">
        <v>49</v>
      </c>
      <c r="H1798" s="1" t="s">
        <v>27</v>
      </c>
      <c r="I1798" s="1">
        <v>27</v>
      </c>
      <c r="J1798" s="1">
        <v>20</v>
      </c>
      <c r="K1798" s="1" t="s">
        <v>11031</v>
      </c>
      <c r="L1798" s="1">
        <v>2023</v>
      </c>
      <c r="M1798" s="1">
        <v>2</v>
      </c>
      <c r="N1798" s="1" t="s">
        <v>11032</v>
      </c>
      <c r="O1798" s="1">
        <v>1.2164950000000001</v>
      </c>
      <c r="P1798" s="1">
        <v>2.13</v>
      </c>
      <c r="Q1798" s="3">
        <v>1.64</v>
      </c>
      <c r="R1798" s="1">
        <v>0.93779999999999997</v>
      </c>
      <c r="S1798" s="1">
        <v>65.402600000000007</v>
      </c>
      <c r="T1798" s="1">
        <v>3.1</v>
      </c>
    </row>
    <row r="1799" spans="1:20">
      <c r="A1799" s="1" t="s">
        <v>11033</v>
      </c>
      <c r="B1799" s="1" t="s">
        <v>11034</v>
      </c>
      <c r="C1799" s="1" t="s">
        <v>22</v>
      </c>
      <c r="D1799" s="1" t="s">
        <v>11035</v>
      </c>
      <c r="E1799" s="1" t="s">
        <v>11036</v>
      </c>
      <c r="F1799" s="1" t="s">
        <v>9984</v>
      </c>
      <c r="G1799" s="1" t="s">
        <v>35</v>
      </c>
      <c r="H1799" s="1" t="s">
        <v>27</v>
      </c>
      <c r="I1799" s="1">
        <v>40</v>
      </c>
      <c r="J1799" s="1">
        <v>3</v>
      </c>
      <c r="K1799" s="1" t="s">
        <v>11037</v>
      </c>
      <c r="L1799" s="1">
        <v>2023</v>
      </c>
      <c r="M1799" s="1">
        <v>2</v>
      </c>
      <c r="N1799" s="1" t="s">
        <v>11038</v>
      </c>
      <c r="O1799" s="1">
        <v>2.0323739999999999</v>
      </c>
      <c r="P1799" s="1">
        <v>2.61</v>
      </c>
      <c r="Q1799" s="3">
        <v>0.98</v>
      </c>
      <c r="R1799" s="1">
        <v>0.76519999999999999</v>
      </c>
      <c r="S1799" s="1">
        <v>54.8583</v>
      </c>
      <c r="T1799" s="1">
        <v>2.9</v>
      </c>
    </row>
    <row r="1800" spans="1:20">
      <c r="A1800" s="1" t="s">
        <v>11039</v>
      </c>
      <c r="B1800" s="1" t="s">
        <v>11040</v>
      </c>
      <c r="C1800" s="1" t="s">
        <v>22</v>
      </c>
      <c r="D1800" s="1" t="s">
        <v>11041</v>
      </c>
      <c r="E1800" s="1" t="s">
        <v>11042</v>
      </c>
      <c r="F1800" s="1" t="s">
        <v>4071</v>
      </c>
      <c r="G1800" s="1" t="s">
        <v>35</v>
      </c>
      <c r="H1800" s="1" t="s">
        <v>27</v>
      </c>
      <c r="I1800" s="1">
        <v>199</v>
      </c>
      <c r="J1800" s="1" t="s">
        <v>22</v>
      </c>
      <c r="K1800" s="1" t="s">
        <v>22</v>
      </c>
      <c r="L1800" s="1">
        <v>2024</v>
      </c>
      <c r="M1800" s="1">
        <v>2</v>
      </c>
      <c r="N1800" s="1" t="s">
        <v>11043</v>
      </c>
      <c r="O1800" s="1">
        <v>0.24911900000000001</v>
      </c>
      <c r="P1800" s="1">
        <v>0.26</v>
      </c>
      <c r="Q1800" s="3">
        <v>8.0299999999999994</v>
      </c>
      <c r="R1800" s="1">
        <v>7.6905999999999999</v>
      </c>
      <c r="S1800" s="1">
        <v>95.365600000000001</v>
      </c>
      <c r="T1800" s="1" t="s">
        <v>22</v>
      </c>
    </row>
    <row r="1801" spans="1:20">
      <c r="A1801" s="1" t="s">
        <v>11044</v>
      </c>
      <c r="B1801" s="1" t="s">
        <v>11045</v>
      </c>
      <c r="C1801" s="1" t="s">
        <v>22</v>
      </c>
      <c r="D1801" s="1" t="s">
        <v>11046</v>
      </c>
      <c r="E1801" s="1" t="s">
        <v>11047</v>
      </c>
      <c r="F1801" s="1" t="s">
        <v>227</v>
      </c>
      <c r="G1801" s="1" t="s">
        <v>89</v>
      </c>
      <c r="H1801" s="1" t="s">
        <v>27</v>
      </c>
      <c r="I1801" s="1">
        <v>613</v>
      </c>
      <c r="J1801" s="1" t="s">
        <v>22</v>
      </c>
      <c r="K1801" s="1" t="s">
        <v>22</v>
      </c>
      <c r="L1801" s="1">
        <v>2022</v>
      </c>
      <c r="M1801" s="1">
        <v>2</v>
      </c>
      <c r="N1801" s="1" t="s">
        <v>11048</v>
      </c>
      <c r="O1801" s="1">
        <v>9.9683250000000001</v>
      </c>
      <c r="P1801" s="1">
        <v>8.83</v>
      </c>
      <c r="Q1801" s="3">
        <v>0.2</v>
      </c>
      <c r="R1801" s="1">
        <v>0.2266</v>
      </c>
      <c r="S1801" s="1">
        <v>20.7379</v>
      </c>
      <c r="T1801" s="1">
        <v>6.7</v>
      </c>
    </row>
    <row r="1802" spans="1:20">
      <c r="A1802" s="1" t="s">
        <v>11049</v>
      </c>
      <c r="B1802" s="1" t="s">
        <v>11050</v>
      </c>
      <c r="C1802" s="1" t="s">
        <v>11051</v>
      </c>
      <c r="D1802" s="1" t="s">
        <v>11052</v>
      </c>
      <c r="E1802" s="1" t="s">
        <v>11053</v>
      </c>
      <c r="F1802" s="1" t="s">
        <v>1188</v>
      </c>
      <c r="G1802" s="1" t="s">
        <v>105</v>
      </c>
      <c r="H1802" s="1" t="s">
        <v>27</v>
      </c>
      <c r="I1802" s="1">
        <v>19</v>
      </c>
      <c r="J1802" s="1">
        <v>4</v>
      </c>
      <c r="K1802" s="1" t="s">
        <v>22</v>
      </c>
      <c r="L1802" s="1">
        <v>2022</v>
      </c>
      <c r="M1802" s="1">
        <v>2</v>
      </c>
      <c r="N1802" s="1" t="s">
        <v>11054</v>
      </c>
      <c r="O1802" s="1">
        <v>3.7005340000000002</v>
      </c>
      <c r="P1802" s="1">
        <v>6.39</v>
      </c>
      <c r="Q1802" s="3">
        <v>0.54</v>
      </c>
      <c r="R1802" s="1">
        <v>0.31319999999999998</v>
      </c>
      <c r="S1802" s="1">
        <v>26.2652</v>
      </c>
      <c r="T1802" s="1" t="s">
        <v>22</v>
      </c>
    </row>
    <row r="1803" spans="1:20">
      <c r="A1803" s="1" t="s">
        <v>11055</v>
      </c>
      <c r="B1803" s="1" t="s">
        <v>11056</v>
      </c>
      <c r="C1803" s="1" t="s">
        <v>22</v>
      </c>
      <c r="D1803" s="1" t="s">
        <v>11057</v>
      </c>
      <c r="E1803" s="1" t="s">
        <v>11058</v>
      </c>
      <c r="F1803" s="1" t="s">
        <v>11059</v>
      </c>
      <c r="G1803" s="1" t="s">
        <v>89</v>
      </c>
      <c r="H1803" s="1" t="s">
        <v>27</v>
      </c>
      <c r="I1803" s="1">
        <v>13</v>
      </c>
      <c r="J1803" s="1">
        <v>4</v>
      </c>
      <c r="K1803" s="1" t="s">
        <v>11060</v>
      </c>
      <c r="L1803" s="1">
        <v>2021</v>
      </c>
      <c r="M1803" s="1">
        <v>2</v>
      </c>
      <c r="N1803" s="1" t="s">
        <v>11061</v>
      </c>
      <c r="O1803" s="1">
        <v>2.0816330000000001</v>
      </c>
      <c r="P1803" s="1">
        <v>15.04</v>
      </c>
      <c r="Q1803" s="3">
        <v>0.96</v>
      </c>
      <c r="R1803" s="1">
        <v>0.13300000000000001</v>
      </c>
      <c r="S1803" s="1">
        <v>11.109299999999999</v>
      </c>
      <c r="T1803" s="1">
        <v>1.0669999999999999</v>
      </c>
    </row>
    <row r="1804" spans="1:20">
      <c r="A1804" s="1" t="s">
        <v>11062</v>
      </c>
      <c r="B1804" s="1" t="s">
        <v>11063</v>
      </c>
      <c r="C1804" s="1" t="s">
        <v>22</v>
      </c>
      <c r="D1804" s="1" t="s">
        <v>11064</v>
      </c>
      <c r="E1804" s="1" t="s">
        <v>11065</v>
      </c>
      <c r="F1804" s="1" t="s">
        <v>11066</v>
      </c>
      <c r="G1804" s="1" t="s">
        <v>840</v>
      </c>
      <c r="H1804" s="1" t="s">
        <v>27</v>
      </c>
      <c r="I1804" s="1">
        <v>122</v>
      </c>
      <c r="J1804" s="1" t="s">
        <v>22</v>
      </c>
      <c r="K1804" s="1" t="s">
        <v>22</v>
      </c>
      <c r="L1804" s="1">
        <v>2021</v>
      </c>
      <c r="M1804" s="1">
        <v>2</v>
      </c>
      <c r="N1804" s="1" t="s">
        <v>11067</v>
      </c>
      <c r="O1804" s="1">
        <v>7.6679839999999997</v>
      </c>
      <c r="P1804" s="1">
        <v>10.4</v>
      </c>
      <c r="Q1804" s="3">
        <v>0.26</v>
      </c>
      <c r="R1804" s="1">
        <v>0.19239999999999999</v>
      </c>
      <c r="S1804" s="1">
        <v>15.986000000000001</v>
      </c>
      <c r="T1804" s="1">
        <v>3.5720000000000001</v>
      </c>
    </row>
    <row r="1805" spans="1:20">
      <c r="A1805" s="1" t="s">
        <v>11068</v>
      </c>
      <c r="B1805" s="1" t="s">
        <v>11069</v>
      </c>
      <c r="C1805" s="1" t="s">
        <v>11070</v>
      </c>
      <c r="D1805" s="1" t="s">
        <v>11071</v>
      </c>
      <c r="E1805" s="1" t="s">
        <v>11072</v>
      </c>
      <c r="F1805" s="1" t="s">
        <v>11073</v>
      </c>
      <c r="G1805" s="1" t="s">
        <v>840</v>
      </c>
      <c r="H1805" s="1" t="s">
        <v>27</v>
      </c>
      <c r="I1805" s="1">
        <v>45</v>
      </c>
      <c r="J1805" s="1">
        <v>6</v>
      </c>
      <c r="K1805" s="1" t="s">
        <v>22</v>
      </c>
      <c r="L1805" s="1">
        <v>2021</v>
      </c>
      <c r="M1805" s="1">
        <v>2</v>
      </c>
      <c r="N1805" s="1" t="s">
        <v>11074</v>
      </c>
      <c r="O1805" s="1">
        <v>8.0567569999999993</v>
      </c>
      <c r="P1805" s="1">
        <v>10.4</v>
      </c>
      <c r="Q1805" s="3">
        <v>0.25</v>
      </c>
      <c r="R1805" s="1">
        <v>0.19239999999999999</v>
      </c>
      <c r="S1805" s="1">
        <v>15.986000000000001</v>
      </c>
      <c r="T1805" s="1">
        <v>3.6539999999999999</v>
      </c>
    </row>
    <row r="1806" spans="1:20">
      <c r="A1806" s="1" t="s">
        <v>11075</v>
      </c>
      <c r="B1806" s="1" t="s">
        <v>11076</v>
      </c>
      <c r="C1806" s="1" t="s">
        <v>22</v>
      </c>
      <c r="D1806" s="1" t="s">
        <v>11077</v>
      </c>
      <c r="E1806" s="1" t="s">
        <v>11078</v>
      </c>
      <c r="F1806" s="1" t="s">
        <v>11079</v>
      </c>
      <c r="G1806" s="1" t="s">
        <v>89</v>
      </c>
      <c r="H1806" s="1" t="s">
        <v>27</v>
      </c>
      <c r="I1806" s="1">
        <v>35</v>
      </c>
      <c r="J1806" s="1">
        <v>11</v>
      </c>
      <c r="K1806" s="1" t="s">
        <v>11080</v>
      </c>
      <c r="L1806" s="1">
        <v>2020</v>
      </c>
      <c r="M1806" s="1">
        <v>2</v>
      </c>
      <c r="N1806" s="1" t="s">
        <v>11081</v>
      </c>
      <c r="O1806" s="1">
        <v>4.4942529999999996</v>
      </c>
      <c r="P1806" s="1">
        <v>21.03</v>
      </c>
      <c r="Q1806" s="3">
        <v>0.45</v>
      </c>
      <c r="R1806" s="1">
        <v>9.5100000000000004E-2</v>
      </c>
      <c r="S1806" s="1">
        <v>8.3716000000000008</v>
      </c>
      <c r="T1806" s="1">
        <v>1.0409999999999999</v>
      </c>
    </row>
    <row r="1807" spans="1:20">
      <c r="A1807" s="1" t="s">
        <v>11082</v>
      </c>
      <c r="B1807" s="1" t="s">
        <v>11083</v>
      </c>
      <c r="C1807" s="1" t="s">
        <v>11084</v>
      </c>
      <c r="D1807" s="1" t="s">
        <v>11085</v>
      </c>
      <c r="E1807" s="1" t="s">
        <v>11086</v>
      </c>
      <c r="F1807" s="1" t="s">
        <v>7845</v>
      </c>
      <c r="G1807" s="1" t="s">
        <v>2229</v>
      </c>
      <c r="H1807" s="1" t="s">
        <v>27</v>
      </c>
      <c r="I1807" s="1">
        <v>24</v>
      </c>
      <c r="J1807" s="1">
        <v>1</v>
      </c>
      <c r="K1807" s="1" t="s">
        <v>22</v>
      </c>
      <c r="L1807" s="1">
        <v>2023</v>
      </c>
      <c r="M1807" s="1">
        <v>2</v>
      </c>
      <c r="N1807" s="1" t="s">
        <v>11087</v>
      </c>
      <c r="O1807" s="1">
        <v>1.505263</v>
      </c>
      <c r="P1807" s="1">
        <v>2.4300000000000002</v>
      </c>
      <c r="Q1807" s="3">
        <v>1.33</v>
      </c>
      <c r="R1807" s="1">
        <v>0.82179999999999997</v>
      </c>
      <c r="S1807" s="1">
        <v>59.716099999999997</v>
      </c>
      <c r="T1807" s="1">
        <v>3.5</v>
      </c>
    </row>
    <row r="1808" spans="1:20">
      <c r="A1808" s="1" t="s">
        <v>11088</v>
      </c>
      <c r="B1808" s="1" t="s">
        <v>11089</v>
      </c>
      <c r="C1808" s="1" t="s">
        <v>22</v>
      </c>
      <c r="D1808" s="1" t="s">
        <v>11090</v>
      </c>
      <c r="E1808" s="1" t="s">
        <v>11091</v>
      </c>
      <c r="F1808" s="1" t="s">
        <v>6399</v>
      </c>
      <c r="G1808" s="1" t="s">
        <v>35</v>
      </c>
      <c r="H1808" s="1" t="s">
        <v>27</v>
      </c>
      <c r="I1808" s="1">
        <v>77</v>
      </c>
      <c r="J1808" s="1">
        <v>4</v>
      </c>
      <c r="K1808" s="1" t="s">
        <v>11092</v>
      </c>
      <c r="L1808" s="1">
        <v>2022</v>
      </c>
      <c r="M1808" s="1">
        <v>2</v>
      </c>
      <c r="N1808" s="1" t="s">
        <v>11093</v>
      </c>
      <c r="O1808" s="1">
        <v>3.0195439999999998</v>
      </c>
      <c r="P1808" s="1">
        <v>6.86</v>
      </c>
      <c r="Q1808" s="3">
        <v>0.66</v>
      </c>
      <c r="R1808" s="1">
        <v>0.29139999999999999</v>
      </c>
      <c r="S1808" s="1">
        <v>24.086500000000001</v>
      </c>
      <c r="T1808" s="1">
        <v>2.2000000000000002</v>
      </c>
    </row>
    <row r="1809" spans="1:20">
      <c r="A1809" s="1" t="s">
        <v>11094</v>
      </c>
      <c r="B1809" s="1" t="s">
        <v>11095</v>
      </c>
      <c r="C1809" s="1" t="s">
        <v>11096</v>
      </c>
      <c r="D1809" s="1" t="s">
        <v>11097</v>
      </c>
      <c r="E1809" s="1" t="s">
        <v>11098</v>
      </c>
      <c r="F1809" s="1" t="s">
        <v>7896</v>
      </c>
      <c r="G1809" s="1" t="s">
        <v>305</v>
      </c>
      <c r="H1809" s="1" t="s">
        <v>27</v>
      </c>
      <c r="I1809" s="1">
        <v>26</v>
      </c>
      <c r="J1809" s="1">
        <v>2</v>
      </c>
      <c r="K1809" s="1" t="s">
        <v>22</v>
      </c>
      <c r="L1809" s="1">
        <v>2024</v>
      </c>
      <c r="M1809" s="1">
        <v>2</v>
      </c>
      <c r="N1809" s="1" t="s">
        <v>11099</v>
      </c>
      <c r="O1809" s="1">
        <v>9.5000000000000001E-2</v>
      </c>
      <c r="P1809" s="1">
        <v>0.26</v>
      </c>
      <c r="Q1809" s="3">
        <v>21.05</v>
      </c>
      <c r="R1809" s="1">
        <v>7.7911999999999999</v>
      </c>
      <c r="S1809" s="1">
        <v>95.470600000000005</v>
      </c>
      <c r="T1809" s="1" t="s">
        <v>22</v>
      </c>
    </row>
    <row r="1810" spans="1:20">
      <c r="A1810" s="1" t="s">
        <v>11100</v>
      </c>
      <c r="B1810" s="1" t="s">
        <v>11101</v>
      </c>
      <c r="C1810" s="1" t="s">
        <v>22</v>
      </c>
      <c r="D1810" s="1" t="s">
        <v>11102</v>
      </c>
      <c r="E1810" s="1" t="s">
        <v>6744</v>
      </c>
      <c r="F1810" s="1" t="s">
        <v>11103</v>
      </c>
      <c r="G1810" s="1" t="s">
        <v>35</v>
      </c>
      <c r="H1810" s="1" t="s">
        <v>27</v>
      </c>
      <c r="I1810" s="1">
        <v>81</v>
      </c>
      <c r="J1810" s="1">
        <v>7</v>
      </c>
      <c r="K1810" s="1" t="s">
        <v>11104</v>
      </c>
      <c r="L1810" s="1">
        <v>2018</v>
      </c>
      <c r="M1810" s="1">
        <v>2</v>
      </c>
      <c r="N1810" s="1" t="s">
        <v>11105</v>
      </c>
      <c r="O1810" s="1">
        <v>8.3655170000000005</v>
      </c>
      <c r="P1810" s="1">
        <v>22.52</v>
      </c>
      <c r="Q1810" s="3">
        <v>0.24</v>
      </c>
      <c r="R1810" s="1">
        <v>8.8800000000000004E-2</v>
      </c>
      <c r="S1810" s="1">
        <v>7.2209000000000003</v>
      </c>
      <c r="T1810" s="1">
        <v>1.552</v>
      </c>
    </row>
    <row r="1811" spans="1:20">
      <c r="A1811" s="1" t="s">
        <v>11106</v>
      </c>
      <c r="B1811" s="1" t="s">
        <v>11107</v>
      </c>
      <c r="C1811" s="1" t="s">
        <v>22</v>
      </c>
      <c r="D1811" s="1" t="s">
        <v>11108</v>
      </c>
      <c r="E1811" s="1" t="s">
        <v>11109</v>
      </c>
      <c r="F1811" s="1" t="s">
        <v>6556</v>
      </c>
      <c r="G1811" s="1" t="s">
        <v>35</v>
      </c>
      <c r="H1811" s="1" t="s">
        <v>27</v>
      </c>
      <c r="I1811" s="1">
        <v>42</v>
      </c>
      <c r="J1811" s="1">
        <v>16</v>
      </c>
      <c r="K1811" s="1" t="s">
        <v>11110</v>
      </c>
      <c r="L1811" s="1">
        <v>2018</v>
      </c>
      <c r="M1811" s="1">
        <v>2</v>
      </c>
      <c r="N1811" s="1" t="s">
        <v>11111</v>
      </c>
      <c r="O1811" s="1">
        <v>17.269006000000001</v>
      </c>
      <c r="P1811" s="1">
        <v>22.52</v>
      </c>
      <c r="Q1811" s="3">
        <v>0.12</v>
      </c>
      <c r="R1811" s="1">
        <v>8.8800000000000004E-2</v>
      </c>
      <c r="S1811" s="1">
        <v>7.2209000000000003</v>
      </c>
      <c r="T1811" s="1">
        <v>3.069</v>
      </c>
    </row>
    <row r="1812" spans="1:20">
      <c r="A1812" s="1" t="s">
        <v>11112</v>
      </c>
      <c r="B1812" s="1" t="s">
        <v>11113</v>
      </c>
      <c r="C1812" s="1" t="s">
        <v>22</v>
      </c>
      <c r="D1812" s="1" t="s">
        <v>11114</v>
      </c>
      <c r="E1812" s="1" t="s">
        <v>11115</v>
      </c>
      <c r="F1812" s="1" t="s">
        <v>11116</v>
      </c>
      <c r="G1812" s="1" t="s">
        <v>26</v>
      </c>
      <c r="H1812" s="1" t="s">
        <v>27</v>
      </c>
      <c r="I1812" s="1">
        <v>11</v>
      </c>
      <c r="J1812" s="1">
        <v>5</v>
      </c>
      <c r="K1812" s="1" t="s">
        <v>11117</v>
      </c>
      <c r="L1812" s="1">
        <v>2017</v>
      </c>
      <c r="M1812" s="1">
        <v>2</v>
      </c>
      <c r="N1812" s="1" t="s">
        <v>11118</v>
      </c>
      <c r="O1812" s="1">
        <v>8.1461319999999997</v>
      </c>
      <c r="P1812" s="1">
        <v>23.08</v>
      </c>
      <c r="Q1812" s="3">
        <v>0.25</v>
      </c>
      <c r="R1812" s="1">
        <v>8.6599999999999996E-2</v>
      </c>
      <c r="S1812" s="1">
        <v>9.8360000000000003</v>
      </c>
      <c r="T1812" s="1">
        <v>1.4430000000000001</v>
      </c>
    </row>
    <row r="1813" spans="1:20">
      <c r="A1813" s="1" t="s">
        <v>11119</v>
      </c>
      <c r="B1813" s="1" t="s">
        <v>11120</v>
      </c>
      <c r="C1813" s="1" t="s">
        <v>22</v>
      </c>
      <c r="D1813" s="1" t="s">
        <v>11121</v>
      </c>
      <c r="E1813" s="1" t="s">
        <v>11122</v>
      </c>
      <c r="F1813" s="1" t="s">
        <v>6849</v>
      </c>
      <c r="G1813" s="1" t="s">
        <v>49</v>
      </c>
      <c r="H1813" s="1" t="s">
        <v>27</v>
      </c>
      <c r="I1813" s="1">
        <v>82</v>
      </c>
      <c r="J1813" s="1" t="s">
        <v>22</v>
      </c>
      <c r="K1813" s="1" t="s">
        <v>22</v>
      </c>
      <c r="L1813" s="1">
        <v>2022</v>
      </c>
      <c r="M1813" s="1">
        <v>2</v>
      </c>
      <c r="N1813" s="1" t="s">
        <v>11123</v>
      </c>
      <c r="O1813" s="1">
        <v>4.4521740000000003</v>
      </c>
      <c r="P1813" s="1">
        <v>6.02</v>
      </c>
      <c r="Q1813" s="3">
        <v>0.45</v>
      </c>
      <c r="R1813" s="1">
        <v>0.33229999999999998</v>
      </c>
      <c r="S1813" s="1">
        <v>36.08</v>
      </c>
      <c r="T1813" s="1">
        <v>2.6</v>
      </c>
    </row>
    <row r="1814" spans="1:20">
      <c r="A1814" s="1" t="s">
        <v>11124</v>
      </c>
      <c r="B1814" s="1" t="s">
        <v>11125</v>
      </c>
      <c r="C1814" s="1" t="s">
        <v>11126</v>
      </c>
      <c r="D1814" s="1" t="s">
        <v>11127</v>
      </c>
      <c r="E1814" s="1" t="s">
        <v>11128</v>
      </c>
      <c r="F1814" s="1" t="s">
        <v>3735</v>
      </c>
      <c r="G1814" s="1" t="s">
        <v>89</v>
      </c>
      <c r="H1814" s="1" t="s">
        <v>27</v>
      </c>
      <c r="I1814" s="1">
        <v>15</v>
      </c>
      <c r="J1814" s="1">
        <v>14</v>
      </c>
      <c r="K1814" s="1" t="s">
        <v>22</v>
      </c>
      <c r="L1814" s="1">
        <v>2022</v>
      </c>
      <c r="M1814" s="1">
        <v>2</v>
      </c>
      <c r="N1814" s="1" t="s">
        <v>11129</v>
      </c>
      <c r="O1814" s="1">
        <v>4.2078230000000003</v>
      </c>
      <c r="P1814" s="1">
        <v>8.83</v>
      </c>
      <c r="Q1814" s="3">
        <v>0.48</v>
      </c>
      <c r="R1814" s="1">
        <v>0.2266</v>
      </c>
      <c r="S1814" s="1">
        <v>20.7379</v>
      </c>
      <c r="T1814" s="1">
        <v>3.4</v>
      </c>
    </row>
    <row r="1815" spans="1:20">
      <c r="A1815" s="1" t="s">
        <v>11130</v>
      </c>
      <c r="B1815" s="1" t="s">
        <v>11131</v>
      </c>
      <c r="C1815" s="1" t="s">
        <v>22</v>
      </c>
      <c r="D1815" s="1" t="s">
        <v>11132</v>
      </c>
      <c r="E1815" s="1" t="s">
        <v>11133</v>
      </c>
      <c r="F1815" s="1" t="s">
        <v>2306</v>
      </c>
      <c r="G1815" s="1" t="s">
        <v>49</v>
      </c>
      <c r="H1815" s="1" t="s">
        <v>27</v>
      </c>
      <c r="I1815" s="1">
        <v>49</v>
      </c>
      <c r="J1815" s="1">
        <v>4</v>
      </c>
      <c r="K1815" s="1" t="s">
        <v>11134</v>
      </c>
      <c r="L1815" s="1">
        <v>2023</v>
      </c>
      <c r="M1815" s="1">
        <v>2</v>
      </c>
      <c r="N1815" s="1" t="s">
        <v>11135</v>
      </c>
      <c r="O1815" s="1">
        <v>2.6853929999999999</v>
      </c>
      <c r="P1815" s="1">
        <v>2.13</v>
      </c>
      <c r="Q1815" s="3">
        <v>0.74</v>
      </c>
      <c r="R1815" s="1">
        <v>0.93779999999999997</v>
      </c>
      <c r="S1815" s="1">
        <v>65.402600000000007</v>
      </c>
      <c r="T1815" s="1">
        <v>6.5</v>
      </c>
    </row>
    <row r="1816" spans="1:20">
      <c r="A1816" s="1" t="s">
        <v>11136</v>
      </c>
      <c r="B1816" s="1" t="s">
        <v>11137</v>
      </c>
      <c r="C1816" s="1" t="s">
        <v>22</v>
      </c>
      <c r="D1816" s="1" t="s">
        <v>11138</v>
      </c>
      <c r="E1816" s="1" t="s">
        <v>11139</v>
      </c>
      <c r="F1816" s="1" t="s">
        <v>1691</v>
      </c>
      <c r="G1816" s="1" t="s">
        <v>35</v>
      </c>
      <c r="H1816" s="1" t="s">
        <v>106</v>
      </c>
      <c r="I1816" s="1">
        <v>365</v>
      </c>
      <c r="J1816" s="1">
        <v>8</v>
      </c>
      <c r="K1816" s="1" t="s">
        <v>11140</v>
      </c>
      <c r="L1816" s="1">
        <v>2023</v>
      </c>
      <c r="M1816" s="1">
        <v>2</v>
      </c>
      <c r="N1816" s="1" t="s">
        <v>11141</v>
      </c>
      <c r="O1816" s="1">
        <v>4.53125</v>
      </c>
      <c r="P1816" s="1">
        <v>5.74</v>
      </c>
      <c r="Q1816" s="3">
        <v>0.44</v>
      </c>
      <c r="R1816" s="1">
        <v>0.34839999999999999</v>
      </c>
      <c r="S1816" s="1">
        <v>30.9162</v>
      </c>
      <c r="T1816" s="1">
        <v>4.4000000000000004</v>
      </c>
    </row>
    <row r="1817" spans="1:20">
      <c r="A1817" s="1" t="s">
        <v>11142</v>
      </c>
      <c r="B1817" s="1" t="s">
        <v>11143</v>
      </c>
      <c r="C1817" s="1" t="s">
        <v>22</v>
      </c>
      <c r="D1817" s="1" t="s">
        <v>11144</v>
      </c>
      <c r="E1817" s="1" t="s">
        <v>10122</v>
      </c>
      <c r="F1817" s="1" t="s">
        <v>10123</v>
      </c>
      <c r="G1817" s="1" t="s">
        <v>35</v>
      </c>
      <c r="H1817" s="1" t="s">
        <v>27</v>
      </c>
      <c r="I1817" s="1">
        <v>231</v>
      </c>
      <c r="J1817" s="1">
        <v>2</v>
      </c>
      <c r="K1817" s="1" t="s">
        <v>11145</v>
      </c>
      <c r="L1817" s="1">
        <v>2016</v>
      </c>
      <c r="M1817" s="1">
        <v>2</v>
      </c>
      <c r="N1817" s="1" t="s">
        <v>11146</v>
      </c>
      <c r="O1817" s="1">
        <v>1.161538</v>
      </c>
      <c r="P1817" s="1">
        <v>25.68</v>
      </c>
      <c r="Q1817" s="3">
        <v>1.72</v>
      </c>
      <c r="R1817" s="1">
        <v>7.7899999999999997E-2</v>
      </c>
      <c r="S1817" s="1">
        <v>7.1041999999999996</v>
      </c>
      <c r="T1817" s="1">
        <v>0.152</v>
      </c>
    </row>
    <row r="1818" spans="1:20">
      <c r="A1818" s="1" t="s">
        <v>11147</v>
      </c>
      <c r="B1818" s="1" t="s">
        <v>11148</v>
      </c>
      <c r="C1818" s="1" t="s">
        <v>22</v>
      </c>
      <c r="D1818" s="1" t="s">
        <v>11149</v>
      </c>
      <c r="E1818" s="1" t="s">
        <v>11150</v>
      </c>
      <c r="F1818" s="1" t="s">
        <v>11151</v>
      </c>
      <c r="G1818" s="1" t="s">
        <v>89</v>
      </c>
      <c r="H1818" s="1" t="s">
        <v>27</v>
      </c>
      <c r="I1818" s="1">
        <v>32</v>
      </c>
      <c r="J1818" s="1">
        <v>6</v>
      </c>
      <c r="K1818" s="1" t="s">
        <v>22</v>
      </c>
      <c r="L1818" s="1">
        <v>2023</v>
      </c>
      <c r="M1818" s="1">
        <v>2</v>
      </c>
      <c r="N1818" s="1" t="s">
        <v>11152</v>
      </c>
      <c r="O1818" s="1">
        <v>2.0863870000000002</v>
      </c>
      <c r="P1818" s="1">
        <v>3.35</v>
      </c>
      <c r="Q1818" s="3">
        <v>0.96</v>
      </c>
      <c r="R1818" s="1">
        <v>0.59630000000000005</v>
      </c>
      <c r="S1818" s="1">
        <v>49.3215</v>
      </c>
      <c r="T1818" s="1">
        <v>3.7</v>
      </c>
    </row>
    <row r="1819" spans="1:20">
      <c r="A1819" s="1" t="s">
        <v>11153</v>
      </c>
      <c r="B1819" s="1" t="s">
        <v>11154</v>
      </c>
      <c r="C1819" s="1" t="s">
        <v>22</v>
      </c>
      <c r="D1819" s="1" t="s">
        <v>11155</v>
      </c>
      <c r="E1819" s="1" t="s">
        <v>11156</v>
      </c>
      <c r="F1819" s="1" t="s">
        <v>5006</v>
      </c>
      <c r="G1819" s="1" t="s">
        <v>49</v>
      </c>
      <c r="H1819" s="1" t="s">
        <v>27</v>
      </c>
      <c r="I1819" s="1">
        <v>25</v>
      </c>
      <c r="J1819" s="1" t="s">
        <v>22</v>
      </c>
      <c r="K1819" s="1" t="s">
        <v>11157</v>
      </c>
      <c r="L1819" s="1">
        <v>2023</v>
      </c>
      <c r="M1819" s="1">
        <v>2</v>
      </c>
      <c r="N1819" s="1" t="s">
        <v>11158</v>
      </c>
      <c r="O1819" s="1">
        <v>6.3310630000000003</v>
      </c>
      <c r="P1819" s="1">
        <v>2.13</v>
      </c>
      <c r="Q1819" s="3">
        <v>0.32</v>
      </c>
      <c r="R1819" s="1">
        <v>0.93779999999999997</v>
      </c>
      <c r="S1819" s="1">
        <v>65.402600000000007</v>
      </c>
      <c r="T1819" s="1">
        <v>8.4</v>
      </c>
    </row>
    <row r="1820" spans="1:20">
      <c r="A1820" s="1" t="s">
        <v>11159</v>
      </c>
      <c r="B1820" s="1" t="s">
        <v>11160</v>
      </c>
      <c r="C1820" s="1" t="s">
        <v>11161</v>
      </c>
      <c r="D1820" s="1" t="s">
        <v>11162</v>
      </c>
      <c r="E1820" s="1" t="s">
        <v>11163</v>
      </c>
      <c r="F1820" s="1" t="s">
        <v>2013</v>
      </c>
      <c r="G1820" s="1" t="s">
        <v>35</v>
      </c>
      <c r="H1820" s="1" t="s">
        <v>27</v>
      </c>
      <c r="I1820" s="1">
        <v>86</v>
      </c>
      <c r="J1820" s="1">
        <v>7</v>
      </c>
      <c r="K1820" s="1" t="s">
        <v>11164</v>
      </c>
      <c r="L1820" s="1">
        <v>2021</v>
      </c>
      <c r="M1820" s="1">
        <v>2</v>
      </c>
      <c r="N1820" s="1" t="s">
        <v>11165</v>
      </c>
      <c r="O1820" s="1">
        <v>9.4463969999999993</v>
      </c>
      <c r="P1820" s="1">
        <v>11.69</v>
      </c>
      <c r="Q1820" s="3">
        <v>0.21</v>
      </c>
      <c r="R1820" s="1">
        <v>0.17100000000000001</v>
      </c>
      <c r="S1820" s="1">
        <v>13.437799999999999</v>
      </c>
      <c r="T1820" s="1">
        <v>4.1980000000000004</v>
      </c>
    </row>
    <row r="1821" spans="1:20">
      <c r="A1821" s="1" t="s">
        <v>11166</v>
      </c>
      <c r="B1821" s="1" t="s">
        <v>11167</v>
      </c>
      <c r="C1821" s="1" t="s">
        <v>22</v>
      </c>
      <c r="D1821" s="1" t="s">
        <v>11168</v>
      </c>
      <c r="E1821" s="1" t="s">
        <v>11169</v>
      </c>
      <c r="F1821" s="1" t="s">
        <v>2486</v>
      </c>
      <c r="G1821" s="1" t="s">
        <v>89</v>
      </c>
      <c r="H1821" s="1" t="s">
        <v>27</v>
      </c>
      <c r="I1821" s="1">
        <v>32</v>
      </c>
      <c r="J1821" s="1">
        <v>13</v>
      </c>
      <c r="K1821" s="1" t="s">
        <v>11170</v>
      </c>
      <c r="L1821" s="1">
        <v>2021</v>
      </c>
      <c r="M1821" s="1">
        <v>2</v>
      </c>
      <c r="N1821" s="1" t="s">
        <v>11171</v>
      </c>
      <c r="O1821" s="1">
        <v>7.2698219999999996</v>
      </c>
      <c r="P1821" s="1">
        <v>15.04</v>
      </c>
      <c r="Q1821" s="3">
        <v>0.28000000000000003</v>
      </c>
      <c r="R1821" s="1">
        <v>0.13300000000000001</v>
      </c>
      <c r="S1821" s="1">
        <v>11.109299999999999</v>
      </c>
      <c r="T1821" s="1">
        <v>2.7789999999999999</v>
      </c>
    </row>
    <row r="1822" spans="1:20">
      <c r="A1822" s="1" t="s">
        <v>11172</v>
      </c>
      <c r="B1822" s="1" t="s">
        <v>11173</v>
      </c>
      <c r="C1822" s="1" t="s">
        <v>22</v>
      </c>
      <c r="D1822" s="1" t="s">
        <v>11174</v>
      </c>
      <c r="E1822" s="1" t="s">
        <v>3617</v>
      </c>
      <c r="F1822" s="1" t="s">
        <v>4095</v>
      </c>
      <c r="G1822" s="1" t="s">
        <v>26</v>
      </c>
      <c r="H1822" s="1" t="s">
        <v>27</v>
      </c>
      <c r="I1822" s="1">
        <v>10</v>
      </c>
      <c r="J1822" s="1">
        <v>5</v>
      </c>
      <c r="K1822" s="1" t="s">
        <v>22</v>
      </c>
      <c r="L1822" s="1">
        <v>2020</v>
      </c>
      <c r="M1822" s="1">
        <v>2</v>
      </c>
      <c r="N1822" s="1" t="s">
        <v>11175</v>
      </c>
      <c r="O1822" s="1">
        <v>8.6644880000000004</v>
      </c>
      <c r="P1822" s="1">
        <v>15.93</v>
      </c>
      <c r="Q1822" s="3">
        <v>0.23</v>
      </c>
      <c r="R1822" s="1">
        <v>0.1255</v>
      </c>
      <c r="S1822" s="1">
        <v>12.1548</v>
      </c>
      <c r="T1822" s="1">
        <v>2.6789999999999998</v>
      </c>
    </row>
    <row r="1823" spans="1:20">
      <c r="A1823" s="1" t="s">
        <v>11176</v>
      </c>
      <c r="B1823" s="1" t="s">
        <v>11177</v>
      </c>
      <c r="C1823" s="1" t="s">
        <v>22</v>
      </c>
      <c r="D1823" s="1" t="s">
        <v>11178</v>
      </c>
      <c r="E1823" s="1" t="s">
        <v>11179</v>
      </c>
      <c r="F1823" s="1" t="s">
        <v>11180</v>
      </c>
      <c r="G1823" s="1" t="s">
        <v>89</v>
      </c>
      <c r="H1823" s="1" t="s">
        <v>27</v>
      </c>
      <c r="I1823" s="1">
        <v>215</v>
      </c>
      <c r="J1823" s="1" t="s">
        <v>22</v>
      </c>
      <c r="K1823" s="1" t="s">
        <v>22</v>
      </c>
      <c r="L1823" s="1">
        <v>2023</v>
      </c>
      <c r="M1823" s="1">
        <v>2</v>
      </c>
      <c r="N1823" s="1" t="s">
        <v>11181</v>
      </c>
      <c r="O1823" s="1">
        <v>2.4416090000000001</v>
      </c>
      <c r="P1823" s="1">
        <v>3.35</v>
      </c>
      <c r="Q1823" s="3">
        <v>0.82</v>
      </c>
      <c r="R1823" s="1">
        <v>0.59630000000000005</v>
      </c>
      <c r="S1823" s="1">
        <v>49.3215</v>
      </c>
      <c r="T1823" s="1">
        <v>3.8</v>
      </c>
    </row>
    <row r="1824" spans="1:20">
      <c r="A1824" s="1" t="s">
        <v>11182</v>
      </c>
      <c r="B1824" s="1" t="s">
        <v>11183</v>
      </c>
      <c r="C1824" s="1" t="s">
        <v>11184</v>
      </c>
      <c r="D1824" s="1" t="s">
        <v>11185</v>
      </c>
      <c r="E1824" s="1" t="s">
        <v>11186</v>
      </c>
      <c r="F1824" s="1" t="s">
        <v>1240</v>
      </c>
      <c r="G1824" s="1" t="s">
        <v>35</v>
      </c>
      <c r="H1824" s="1" t="s">
        <v>27</v>
      </c>
      <c r="I1824" s="1">
        <v>52</v>
      </c>
      <c r="J1824" s="1">
        <v>1</v>
      </c>
      <c r="K1824" s="1" t="s">
        <v>11187</v>
      </c>
      <c r="L1824" s="1">
        <v>2022</v>
      </c>
      <c r="M1824" s="1">
        <v>2</v>
      </c>
      <c r="N1824" s="1" t="s">
        <v>11188</v>
      </c>
      <c r="O1824" s="1">
        <v>5.0877090000000003</v>
      </c>
      <c r="P1824" s="1">
        <v>6.86</v>
      </c>
      <c r="Q1824" s="3">
        <v>0.39</v>
      </c>
      <c r="R1824" s="1">
        <v>0.29139999999999999</v>
      </c>
      <c r="S1824" s="1">
        <v>24.086500000000001</v>
      </c>
      <c r="T1824" s="1">
        <v>4</v>
      </c>
    </row>
    <row r="1825" spans="1:20">
      <c r="A1825" s="1" t="s">
        <v>11189</v>
      </c>
      <c r="B1825" s="1" t="s">
        <v>11190</v>
      </c>
      <c r="C1825" s="1" t="s">
        <v>11191</v>
      </c>
      <c r="D1825" s="1" t="s">
        <v>11192</v>
      </c>
      <c r="E1825" s="1" t="s">
        <v>11193</v>
      </c>
      <c r="F1825" s="1" t="s">
        <v>3735</v>
      </c>
      <c r="G1825" s="1" t="s">
        <v>89</v>
      </c>
      <c r="H1825" s="1" t="s">
        <v>27</v>
      </c>
      <c r="I1825" s="1">
        <v>15</v>
      </c>
      <c r="J1825" s="1">
        <v>22</v>
      </c>
      <c r="K1825" s="1" t="s">
        <v>22</v>
      </c>
      <c r="L1825" s="1">
        <v>2022</v>
      </c>
      <c r="M1825" s="1">
        <v>2</v>
      </c>
      <c r="N1825" s="1" t="s">
        <v>11194</v>
      </c>
      <c r="O1825" s="1">
        <v>4.2078230000000003</v>
      </c>
      <c r="P1825" s="1">
        <v>8.83</v>
      </c>
      <c r="Q1825" s="3">
        <v>0.48</v>
      </c>
      <c r="R1825" s="1">
        <v>0.2266</v>
      </c>
      <c r="S1825" s="1">
        <v>20.7379</v>
      </c>
      <c r="T1825" s="1">
        <v>3.4</v>
      </c>
    </row>
    <row r="1826" spans="1:20">
      <c r="A1826" s="1" t="s">
        <v>11195</v>
      </c>
      <c r="B1826" s="1" t="s">
        <v>11196</v>
      </c>
      <c r="C1826" s="1" t="s">
        <v>11197</v>
      </c>
      <c r="D1826" s="1" t="s">
        <v>11198</v>
      </c>
      <c r="E1826" s="1" t="s">
        <v>11199</v>
      </c>
      <c r="F1826" s="1" t="s">
        <v>11200</v>
      </c>
      <c r="G1826" s="1" t="s">
        <v>678</v>
      </c>
      <c r="H1826" s="1" t="s">
        <v>27</v>
      </c>
      <c r="I1826" s="1">
        <v>10</v>
      </c>
      <c r="J1826" s="1">
        <v>8</v>
      </c>
      <c r="K1826" s="1" t="s">
        <v>22</v>
      </c>
      <c r="L1826" s="1">
        <v>2021</v>
      </c>
      <c r="M1826" s="1">
        <v>2</v>
      </c>
      <c r="N1826" s="1" t="s">
        <v>11201</v>
      </c>
      <c r="O1826" s="1">
        <v>7.6953269999999998</v>
      </c>
      <c r="P1826" s="1">
        <v>11.55</v>
      </c>
      <c r="Q1826" s="3">
        <v>0.26</v>
      </c>
      <c r="R1826" s="1">
        <v>0.17319999999999999</v>
      </c>
      <c r="S1826" s="1">
        <v>13.88</v>
      </c>
      <c r="T1826" s="1">
        <v>5.1680000000000001</v>
      </c>
    </row>
    <row r="1827" spans="1:20">
      <c r="A1827" s="1" t="s">
        <v>11202</v>
      </c>
      <c r="B1827" s="1" t="s">
        <v>11203</v>
      </c>
      <c r="C1827" s="1" t="s">
        <v>11204</v>
      </c>
      <c r="D1827" s="1" t="s">
        <v>11205</v>
      </c>
      <c r="E1827" s="1" t="s">
        <v>11206</v>
      </c>
      <c r="F1827" s="1" t="s">
        <v>8975</v>
      </c>
      <c r="G1827" s="1" t="s">
        <v>35</v>
      </c>
      <c r="H1827" s="1" t="s">
        <v>27</v>
      </c>
      <c r="I1827" s="1">
        <v>28</v>
      </c>
      <c r="J1827" s="1">
        <v>11</v>
      </c>
      <c r="K1827" s="1" t="s">
        <v>22</v>
      </c>
      <c r="L1827" s="1">
        <v>2022</v>
      </c>
      <c r="M1827" s="1">
        <v>2</v>
      </c>
      <c r="N1827" s="1" t="s">
        <v>11207</v>
      </c>
      <c r="O1827" s="1">
        <v>3.2956300000000001</v>
      </c>
      <c r="P1827" s="1">
        <v>6.86</v>
      </c>
      <c r="Q1827" s="3">
        <v>0.61</v>
      </c>
      <c r="R1827" s="1">
        <v>0.29139999999999999</v>
      </c>
      <c r="S1827" s="1">
        <v>24.086500000000001</v>
      </c>
      <c r="T1827" s="1">
        <v>2.2000000000000002</v>
      </c>
    </row>
    <row r="1828" spans="1:20">
      <c r="A1828" s="1" t="s">
        <v>11208</v>
      </c>
      <c r="B1828" s="1" t="s">
        <v>11209</v>
      </c>
      <c r="C1828" s="1" t="s">
        <v>22</v>
      </c>
      <c r="D1828" s="1" t="s">
        <v>11210</v>
      </c>
      <c r="E1828" s="1" t="s">
        <v>11211</v>
      </c>
      <c r="F1828" s="1" t="s">
        <v>81</v>
      </c>
      <c r="G1828" s="1" t="s">
        <v>26</v>
      </c>
      <c r="H1828" s="1" t="s">
        <v>27</v>
      </c>
      <c r="I1828" s="1">
        <v>426</v>
      </c>
      <c r="J1828" s="1" t="s">
        <v>22</v>
      </c>
      <c r="K1828" s="1" t="s">
        <v>22</v>
      </c>
      <c r="L1828" s="1">
        <v>2023</v>
      </c>
      <c r="M1828" s="1">
        <v>2</v>
      </c>
      <c r="N1828" s="1" t="s">
        <v>11212</v>
      </c>
      <c r="O1828" s="1">
        <v>4.7846640000000003</v>
      </c>
      <c r="P1828" s="1">
        <v>2.4700000000000002</v>
      </c>
      <c r="Q1828" s="3">
        <v>0.42</v>
      </c>
      <c r="R1828" s="1">
        <v>0.80820000000000003</v>
      </c>
      <c r="S1828" s="1">
        <v>58.494399999999999</v>
      </c>
      <c r="T1828" s="1">
        <v>9.6999999999999993</v>
      </c>
    </row>
    <row r="1829" spans="1:20">
      <c r="A1829" s="1" t="s">
        <v>11213</v>
      </c>
      <c r="B1829" s="1" t="s">
        <v>11214</v>
      </c>
      <c r="C1829" s="1" t="s">
        <v>11215</v>
      </c>
      <c r="D1829" s="1" t="s">
        <v>11216</v>
      </c>
      <c r="E1829" s="1" t="s">
        <v>11217</v>
      </c>
      <c r="F1829" s="1" t="s">
        <v>677</v>
      </c>
      <c r="G1829" s="1" t="s">
        <v>678</v>
      </c>
      <c r="H1829" s="1" t="s">
        <v>27</v>
      </c>
      <c r="I1829" s="1">
        <v>382</v>
      </c>
      <c r="J1829" s="1" t="s">
        <v>22</v>
      </c>
      <c r="K1829" s="1" t="s">
        <v>22</v>
      </c>
      <c r="L1829" s="1">
        <v>2023</v>
      </c>
      <c r="M1829" s="1">
        <v>2</v>
      </c>
      <c r="N1829" s="1" t="s">
        <v>11218</v>
      </c>
      <c r="O1829" s="1">
        <v>4.3708030000000004</v>
      </c>
      <c r="P1829" s="1">
        <v>2.15</v>
      </c>
      <c r="Q1829" s="3">
        <v>0.46</v>
      </c>
      <c r="R1829" s="1">
        <v>0.92820000000000003</v>
      </c>
      <c r="S1829" s="1">
        <v>59.258600000000001</v>
      </c>
      <c r="T1829" s="1">
        <v>9.6999999999999993</v>
      </c>
    </row>
    <row r="1830" spans="1:20">
      <c r="A1830" s="1" t="s">
        <v>11219</v>
      </c>
      <c r="B1830" s="1" t="s">
        <v>11220</v>
      </c>
      <c r="C1830" s="1" t="s">
        <v>22</v>
      </c>
      <c r="D1830" s="1" t="s">
        <v>11221</v>
      </c>
      <c r="E1830" s="1" t="s">
        <v>11222</v>
      </c>
      <c r="F1830" s="1" t="s">
        <v>11223</v>
      </c>
      <c r="G1830" s="1" t="s">
        <v>35</v>
      </c>
      <c r="H1830" s="1" t="s">
        <v>27</v>
      </c>
      <c r="I1830" s="1">
        <v>92</v>
      </c>
      <c r="J1830" s="1" t="s">
        <v>22</v>
      </c>
      <c r="K1830" s="1" t="s">
        <v>11224</v>
      </c>
      <c r="L1830" s="1">
        <v>2024</v>
      </c>
      <c r="M1830" s="1">
        <v>2</v>
      </c>
      <c r="N1830" s="1" t="s">
        <v>11225</v>
      </c>
      <c r="O1830" s="1">
        <v>0.85282999999999998</v>
      </c>
      <c r="P1830" s="1">
        <v>0.26</v>
      </c>
      <c r="Q1830" s="3">
        <v>2.35</v>
      </c>
      <c r="R1830" s="1">
        <v>7.6905999999999999</v>
      </c>
      <c r="S1830" s="1">
        <v>95.365600000000001</v>
      </c>
      <c r="T1830" s="1" t="s">
        <v>22</v>
      </c>
    </row>
    <row r="1831" spans="1:20">
      <c r="A1831" s="1" t="s">
        <v>11226</v>
      </c>
      <c r="B1831" s="1" t="s">
        <v>11227</v>
      </c>
      <c r="C1831" s="1" t="s">
        <v>22</v>
      </c>
      <c r="D1831" s="1" t="s">
        <v>11228</v>
      </c>
      <c r="E1831" s="1" t="s">
        <v>11229</v>
      </c>
      <c r="F1831" s="1" t="s">
        <v>2650</v>
      </c>
      <c r="G1831" s="1" t="s">
        <v>89</v>
      </c>
      <c r="H1831" s="1" t="s">
        <v>27</v>
      </c>
      <c r="I1831" s="1">
        <v>5</v>
      </c>
      <c r="J1831" s="1">
        <v>12</v>
      </c>
      <c r="K1831" s="1" t="s">
        <v>11230</v>
      </c>
      <c r="L1831" s="1">
        <v>2022</v>
      </c>
      <c r="M1831" s="1">
        <v>2</v>
      </c>
      <c r="N1831" s="1" t="s">
        <v>11231</v>
      </c>
      <c r="O1831" s="1">
        <v>7.8508380000000004</v>
      </c>
      <c r="P1831" s="1">
        <v>8.83</v>
      </c>
      <c r="Q1831" s="3">
        <v>0.25</v>
      </c>
      <c r="R1831" s="1">
        <v>0.2266</v>
      </c>
      <c r="S1831" s="1">
        <v>20.7379</v>
      </c>
      <c r="T1831" s="1">
        <v>5.9</v>
      </c>
    </row>
    <row r="1832" spans="1:20">
      <c r="A1832" s="1" t="s">
        <v>11232</v>
      </c>
      <c r="B1832" s="1" t="s">
        <v>11233</v>
      </c>
      <c r="C1832" s="1" t="s">
        <v>22</v>
      </c>
      <c r="D1832" s="1" t="s">
        <v>11234</v>
      </c>
      <c r="E1832" s="1" t="s">
        <v>11235</v>
      </c>
      <c r="F1832" s="1" t="s">
        <v>1504</v>
      </c>
      <c r="G1832" s="1" t="s">
        <v>35</v>
      </c>
      <c r="H1832" s="1" t="s">
        <v>27</v>
      </c>
      <c r="I1832" s="1">
        <v>11</v>
      </c>
      <c r="J1832" s="1">
        <v>8</v>
      </c>
      <c r="K1832" s="1" t="s">
        <v>22</v>
      </c>
      <c r="L1832" s="1">
        <v>2023</v>
      </c>
      <c r="M1832" s="1">
        <v>2</v>
      </c>
      <c r="N1832" s="1" t="s">
        <v>11236</v>
      </c>
      <c r="O1832" s="1">
        <v>1.3303050000000001</v>
      </c>
      <c r="P1832" s="1">
        <v>2.61</v>
      </c>
      <c r="Q1832" s="3">
        <v>1.5</v>
      </c>
      <c r="R1832" s="1">
        <v>0.76519999999999999</v>
      </c>
      <c r="S1832" s="1">
        <v>54.8583</v>
      </c>
      <c r="T1832" s="1">
        <v>2.8</v>
      </c>
    </row>
    <row r="1833" spans="1:20">
      <c r="A1833" s="1" t="s">
        <v>11237</v>
      </c>
      <c r="B1833" s="1" t="s">
        <v>11238</v>
      </c>
      <c r="C1833" s="1" t="s">
        <v>11239</v>
      </c>
      <c r="D1833" s="1" t="s">
        <v>11240</v>
      </c>
      <c r="E1833" s="1" t="s">
        <v>11241</v>
      </c>
      <c r="F1833" s="1" t="s">
        <v>11242</v>
      </c>
      <c r="G1833" s="1" t="s">
        <v>49</v>
      </c>
      <c r="H1833" s="1" t="s">
        <v>27</v>
      </c>
      <c r="I1833" s="1">
        <v>20</v>
      </c>
      <c r="J1833" s="1">
        <v>1</v>
      </c>
      <c r="K1833" s="1" t="s">
        <v>11243</v>
      </c>
      <c r="L1833" s="1">
        <v>2023</v>
      </c>
      <c r="M1833" s="1">
        <v>2</v>
      </c>
      <c r="N1833" s="1" t="s">
        <v>11244</v>
      </c>
      <c r="O1833" s="1">
        <v>2.718391</v>
      </c>
      <c r="P1833" s="1">
        <v>2.13</v>
      </c>
      <c r="Q1833" s="3">
        <v>0.74</v>
      </c>
      <c r="R1833" s="1">
        <v>0.93779999999999997</v>
      </c>
      <c r="S1833" s="1">
        <v>65.402600000000007</v>
      </c>
      <c r="T1833" s="1">
        <v>3.6</v>
      </c>
    </row>
    <row r="1834" spans="1:20">
      <c r="A1834" s="1" t="s">
        <v>11245</v>
      </c>
      <c r="B1834" s="1" t="s">
        <v>11246</v>
      </c>
      <c r="C1834" s="1" t="s">
        <v>22</v>
      </c>
      <c r="D1834" s="1" t="s">
        <v>11247</v>
      </c>
      <c r="E1834" s="1" t="s">
        <v>11248</v>
      </c>
      <c r="F1834" s="1" t="s">
        <v>885</v>
      </c>
      <c r="G1834" s="1" t="s">
        <v>35</v>
      </c>
      <c r="H1834" s="1" t="s">
        <v>27</v>
      </c>
      <c r="I1834" s="1">
        <v>315</v>
      </c>
      <c r="J1834" s="1" t="s">
        <v>22</v>
      </c>
      <c r="K1834" s="1" t="s">
        <v>22</v>
      </c>
      <c r="L1834" s="1">
        <v>2023</v>
      </c>
      <c r="M1834" s="1">
        <v>2</v>
      </c>
      <c r="N1834" s="1" t="s">
        <v>11249</v>
      </c>
      <c r="O1834" s="1">
        <v>4.5283220000000002</v>
      </c>
      <c r="P1834" s="1">
        <v>2.61</v>
      </c>
      <c r="Q1834" s="3">
        <v>0.44</v>
      </c>
      <c r="R1834" s="1">
        <v>0.76519999999999999</v>
      </c>
      <c r="S1834" s="1">
        <v>54.8583</v>
      </c>
      <c r="T1834" s="1">
        <v>8.1</v>
      </c>
    </row>
    <row r="1835" spans="1:20">
      <c r="A1835" s="1" t="s">
        <v>11250</v>
      </c>
      <c r="B1835" s="1" t="s">
        <v>11251</v>
      </c>
      <c r="C1835" s="1" t="s">
        <v>22</v>
      </c>
      <c r="D1835" s="1" t="s">
        <v>11252</v>
      </c>
      <c r="E1835" s="1" t="s">
        <v>11253</v>
      </c>
      <c r="F1835" s="1" t="s">
        <v>424</v>
      </c>
      <c r="G1835" s="1" t="s">
        <v>35</v>
      </c>
      <c r="H1835" s="1" t="s">
        <v>27</v>
      </c>
      <c r="I1835" s="1">
        <v>10</v>
      </c>
      <c r="J1835" s="1">
        <v>51</v>
      </c>
      <c r="K1835" s="1" t="s">
        <v>11254</v>
      </c>
      <c r="L1835" s="1">
        <v>2022</v>
      </c>
      <c r="M1835" s="1">
        <v>2</v>
      </c>
      <c r="N1835" s="1" t="s">
        <v>11255</v>
      </c>
      <c r="O1835" s="1">
        <v>9.8731439999999999</v>
      </c>
      <c r="P1835" s="1">
        <v>6.86</v>
      </c>
      <c r="Q1835" s="3">
        <v>0.2</v>
      </c>
      <c r="R1835" s="1">
        <v>0.29139999999999999</v>
      </c>
      <c r="S1835" s="1">
        <v>24.086500000000001</v>
      </c>
      <c r="T1835" s="1">
        <v>8.4</v>
      </c>
    </row>
    <row r="1836" spans="1:20">
      <c r="A1836" s="1" t="s">
        <v>11256</v>
      </c>
      <c r="B1836" s="1" t="s">
        <v>11257</v>
      </c>
      <c r="C1836" s="1" t="s">
        <v>11258</v>
      </c>
      <c r="D1836" s="1" t="s">
        <v>11259</v>
      </c>
      <c r="E1836" s="1" t="s">
        <v>11260</v>
      </c>
      <c r="F1836" s="1" t="s">
        <v>2841</v>
      </c>
      <c r="G1836" s="1" t="s">
        <v>105</v>
      </c>
      <c r="H1836" s="1" t="s">
        <v>27</v>
      </c>
      <c r="I1836" s="1">
        <v>229</v>
      </c>
      <c r="J1836" s="1" t="s">
        <v>22</v>
      </c>
      <c r="K1836" s="1" t="s">
        <v>22</v>
      </c>
      <c r="L1836" s="1">
        <v>2023</v>
      </c>
      <c r="M1836" s="1">
        <v>2</v>
      </c>
      <c r="N1836" s="1" t="s">
        <v>11261</v>
      </c>
      <c r="O1836" s="1">
        <v>3.5575540000000001</v>
      </c>
      <c r="P1836" s="1">
        <v>2.33</v>
      </c>
      <c r="Q1836" s="3">
        <v>0.56000000000000005</v>
      </c>
      <c r="R1836" s="1">
        <v>0.85770000000000002</v>
      </c>
      <c r="S1836" s="1">
        <v>57.622500000000002</v>
      </c>
      <c r="T1836" s="1">
        <v>7.7</v>
      </c>
    </row>
    <row r="1837" spans="1:20">
      <c r="A1837" s="1" t="s">
        <v>11262</v>
      </c>
      <c r="B1837" s="1" t="s">
        <v>11263</v>
      </c>
      <c r="C1837" s="1" t="s">
        <v>22</v>
      </c>
      <c r="D1837" s="1" t="s">
        <v>11264</v>
      </c>
      <c r="E1837" s="1" t="s">
        <v>11265</v>
      </c>
      <c r="F1837" s="1" t="s">
        <v>6872</v>
      </c>
      <c r="G1837" s="1" t="s">
        <v>26</v>
      </c>
      <c r="H1837" s="1" t="s">
        <v>27</v>
      </c>
      <c r="I1837" s="1">
        <v>53</v>
      </c>
      <c r="J1837" s="1" t="s">
        <v>22</v>
      </c>
      <c r="K1837" s="1" t="s">
        <v>22</v>
      </c>
      <c r="L1837" s="1">
        <v>2023</v>
      </c>
      <c r="M1837" s="1">
        <v>2</v>
      </c>
      <c r="N1837" s="1" t="s">
        <v>11266</v>
      </c>
      <c r="O1837" s="1">
        <v>2.9974729999999998</v>
      </c>
      <c r="P1837" s="1">
        <v>2.4700000000000002</v>
      </c>
      <c r="Q1837" s="3">
        <v>0.67</v>
      </c>
      <c r="R1837" s="1">
        <v>0.80820000000000003</v>
      </c>
      <c r="S1837" s="1">
        <v>58.494399999999999</v>
      </c>
      <c r="T1837" s="1">
        <v>6.3</v>
      </c>
    </row>
    <row r="1838" spans="1:20">
      <c r="A1838" s="1" t="s">
        <v>11267</v>
      </c>
      <c r="B1838" s="1" t="s">
        <v>11268</v>
      </c>
      <c r="C1838" s="1" t="s">
        <v>11269</v>
      </c>
      <c r="D1838" s="1" t="s">
        <v>11270</v>
      </c>
      <c r="E1838" s="1" t="s">
        <v>11271</v>
      </c>
      <c r="F1838" s="1" t="s">
        <v>1129</v>
      </c>
      <c r="G1838" s="1" t="s">
        <v>105</v>
      </c>
      <c r="H1838" s="1" t="s">
        <v>106</v>
      </c>
      <c r="I1838" s="1">
        <v>45</v>
      </c>
      <c r="J1838" s="1">
        <v>6</v>
      </c>
      <c r="K1838" s="1" t="s">
        <v>368</v>
      </c>
      <c r="L1838" s="1">
        <v>2022</v>
      </c>
      <c r="M1838" s="1">
        <v>2</v>
      </c>
      <c r="N1838" s="1" t="s">
        <v>11272</v>
      </c>
      <c r="O1838" s="1">
        <v>1</v>
      </c>
      <c r="P1838" s="1">
        <v>13.55</v>
      </c>
      <c r="Q1838" s="3">
        <v>2</v>
      </c>
      <c r="R1838" s="1">
        <v>0.14760000000000001</v>
      </c>
      <c r="S1838" s="1">
        <v>11.986000000000001</v>
      </c>
      <c r="T1838" s="1">
        <v>2.8</v>
      </c>
    </row>
    <row r="1839" spans="1:20">
      <c r="A1839" s="1" t="s">
        <v>11273</v>
      </c>
      <c r="B1839" s="1" t="str">
        <f>"10.1155/2021/5560075"</f>
        <v>10.1155/2021/5560075</v>
      </c>
      <c r="C1839" s="1" t="s">
        <v>22</v>
      </c>
      <c r="D1839" s="1" t="s">
        <v>11274</v>
      </c>
      <c r="E1839" s="1" t="s">
        <v>11275</v>
      </c>
      <c r="F1839" s="1" t="s">
        <v>11276</v>
      </c>
      <c r="G1839" s="1" t="s">
        <v>26</v>
      </c>
      <c r="H1839" s="1" t="s">
        <v>27</v>
      </c>
      <c r="I1839" s="1">
        <v>2021</v>
      </c>
      <c r="J1839" s="1" t="s">
        <v>22</v>
      </c>
      <c r="K1839" s="1" t="s">
        <v>22</v>
      </c>
      <c r="L1839" s="1">
        <v>2021</v>
      </c>
      <c r="M1839" s="1">
        <v>2</v>
      </c>
      <c r="N1839" s="1" t="s">
        <v>11277</v>
      </c>
      <c r="O1839" s="1">
        <v>3.6143900000000002</v>
      </c>
      <c r="P1839" s="1">
        <v>12</v>
      </c>
      <c r="Q1839" s="3">
        <v>0.55000000000000004</v>
      </c>
      <c r="R1839" s="1">
        <v>0.16669999999999999</v>
      </c>
      <c r="S1839" s="1">
        <v>16.428100000000001</v>
      </c>
      <c r="T1839" s="1">
        <v>1.843</v>
      </c>
    </row>
    <row r="1840" spans="1:20">
      <c r="A1840" s="1" t="s">
        <v>11278</v>
      </c>
      <c r="B1840" s="1" t="s">
        <v>11279</v>
      </c>
      <c r="C1840" s="1" t="s">
        <v>22</v>
      </c>
      <c r="D1840" s="1" t="s">
        <v>11280</v>
      </c>
      <c r="E1840" s="1" t="s">
        <v>11281</v>
      </c>
      <c r="F1840" s="1" t="s">
        <v>6333</v>
      </c>
      <c r="G1840" s="1" t="s">
        <v>89</v>
      </c>
      <c r="H1840" s="1" t="s">
        <v>27</v>
      </c>
      <c r="I1840" s="1">
        <v>473</v>
      </c>
      <c r="J1840" s="1" t="s">
        <v>22</v>
      </c>
      <c r="K1840" s="1" t="s">
        <v>22</v>
      </c>
      <c r="L1840" s="1">
        <v>2020</v>
      </c>
      <c r="M1840" s="1">
        <v>2</v>
      </c>
      <c r="N1840" s="1" t="s">
        <v>11282</v>
      </c>
      <c r="O1840" s="1">
        <v>32.090083</v>
      </c>
      <c r="P1840" s="1">
        <v>21.03</v>
      </c>
      <c r="Q1840" s="3">
        <v>0.06</v>
      </c>
      <c r="R1840" s="1">
        <v>9.5100000000000004E-2</v>
      </c>
      <c r="S1840" s="1">
        <v>8.3716000000000008</v>
      </c>
      <c r="T1840" s="1">
        <v>9.1270000000000007</v>
      </c>
    </row>
    <row r="1841" spans="1:20">
      <c r="A1841" s="1" t="s">
        <v>11283</v>
      </c>
      <c r="B1841" s="1" t="s">
        <v>11284</v>
      </c>
      <c r="C1841" s="1" t="s">
        <v>11285</v>
      </c>
      <c r="D1841" s="1" t="s">
        <v>11286</v>
      </c>
      <c r="E1841" s="1" t="s">
        <v>11287</v>
      </c>
      <c r="F1841" s="1" t="s">
        <v>11288</v>
      </c>
      <c r="G1841" s="1" t="s">
        <v>678</v>
      </c>
      <c r="H1841" s="1" t="s">
        <v>27</v>
      </c>
      <c r="I1841" s="1">
        <v>42</v>
      </c>
      <c r="J1841" s="1">
        <v>2</v>
      </c>
      <c r="K1841" s="1" t="s">
        <v>11289</v>
      </c>
      <c r="L1841" s="1">
        <v>2019</v>
      </c>
      <c r="M1841" s="1">
        <v>2</v>
      </c>
      <c r="N1841" s="1" t="s">
        <v>11290</v>
      </c>
      <c r="O1841" s="1">
        <v>8.1751819999999995</v>
      </c>
      <c r="P1841" s="1">
        <v>21.33</v>
      </c>
      <c r="Q1841" s="3">
        <v>0.24</v>
      </c>
      <c r="R1841" s="1">
        <v>9.3700000000000006E-2</v>
      </c>
      <c r="S1841" s="1">
        <v>8.1714000000000002</v>
      </c>
      <c r="T1841" s="1">
        <v>1.9770000000000001</v>
      </c>
    </row>
    <row r="1842" spans="1:20">
      <c r="A1842" s="1" t="s">
        <v>11291</v>
      </c>
      <c r="B1842" s="1" t="s">
        <v>11292</v>
      </c>
      <c r="C1842" s="1" t="s">
        <v>22</v>
      </c>
      <c r="D1842" s="1" t="s">
        <v>11293</v>
      </c>
      <c r="E1842" s="1" t="s">
        <v>11294</v>
      </c>
      <c r="F1842" s="1" t="s">
        <v>11295</v>
      </c>
      <c r="G1842" s="1" t="s">
        <v>89</v>
      </c>
      <c r="H1842" s="1" t="s">
        <v>27</v>
      </c>
      <c r="I1842" s="1">
        <v>148</v>
      </c>
      <c r="J1842" s="1" t="s">
        <v>22</v>
      </c>
      <c r="K1842" s="1" t="s">
        <v>22</v>
      </c>
      <c r="L1842" s="1">
        <v>2022</v>
      </c>
      <c r="M1842" s="1">
        <v>2</v>
      </c>
      <c r="N1842" s="1" t="s">
        <v>11296</v>
      </c>
      <c r="O1842" s="1">
        <v>6.6944439999999998</v>
      </c>
      <c r="P1842" s="1">
        <v>8.83</v>
      </c>
      <c r="Q1842" s="3">
        <v>0.3</v>
      </c>
      <c r="R1842" s="1">
        <v>0.2266</v>
      </c>
      <c r="S1842" s="1">
        <v>20.7379</v>
      </c>
      <c r="T1842" s="1">
        <v>4.0999999999999996</v>
      </c>
    </row>
    <row r="1843" spans="1:20">
      <c r="A1843" s="1" t="s">
        <v>11297</v>
      </c>
      <c r="B1843" s="1" t="s">
        <v>11298</v>
      </c>
      <c r="C1843" s="1" t="s">
        <v>22</v>
      </c>
      <c r="D1843" s="1" t="s">
        <v>11299</v>
      </c>
      <c r="E1843" s="1" t="s">
        <v>11300</v>
      </c>
      <c r="F1843" s="1" t="s">
        <v>6855</v>
      </c>
      <c r="G1843" s="1" t="s">
        <v>35</v>
      </c>
      <c r="H1843" s="1" t="s">
        <v>27</v>
      </c>
      <c r="I1843" s="1">
        <v>169</v>
      </c>
      <c r="J1843" s="1">
        <v>8</v>
      </c>
      <c r="K1843" s="1" t="s">
        <v>22</v>
      </c>
      <c r="L1843" s="1">
        <v>2022</v>
      </c>
      <c r="M1843" s="1">
        <v>2</v>
      </c>
      <c r="N1843" s="1" t="s">
        <v>11301</v>
      </c>
      <c r="O1843" s="1">
        <v>4.4281670000000002</v>
      </c>
      <c r="P1843" s="1">
        <v>6.86</v>
      </c>
      <c r="Q1843" s="3">
        <v>0.45</v>
      </c>
      <c r="R1843" s="1">
        <v>0.29139999999999999</v>
      </c>
      <c r="S1843" s="1">
        <v>24.086500000000001</v>
      </c>
      <c r="T1843" s="1">
        <v>3.9</v>
      </c>
    </row>
    <row r="1844" spans="1:20">
      <c r="A1844" s="1" t="s">
        <v>11302</v>
      </c>
      <c r="B1844" s="1" t="s">
        <v>11303</v>
      </c>
      <c r="C1844" s="1" t="s">
        <v>11304</v>
      </c>
      <c r="D1844" s="1" t="s">
        <v>11305</v>
      </c>
      <c r="E1844" s="1" t="s">
        <v>11306</v>
      </c>
      <c r="F1844" s="1" t="s">
        <v>7522</v>
      </c>
      <c r="G1844" s="1" t="s">
        <v>49</v>
      </c>
      <c r="H1844" s="1" t="s">
        <v>27</v>
      </c>
      <c r="I1844" s="1" t="s">
        <v>22</v>
      </c>
      <c r="J1844" s="1" t="s">
        <v>22</v>
      </c>
      <c r="K1844" s="1" t="s">
        <v>22</v>
      </c>
      <c r="L1844" s="1">
        <v>2023</v>
      </c>
      <c r="M1844" s="1">
        <v>2</v>
      </c>
      <c r="N1844" s="1" t="s">
        <v>11307</v>
      </c>
      <c r="O1844" s="1">
        <v>3.3099699999999999</v>
      </c>
      <c r="P1844" s="1">
        <v>2.13</v>
      </c>
      <c r="Q1844" s="3">
        <v>0.6</v>
      </c>
      <c r="R1844" s="1">
        <v>0.93779999999999997</v>
      </c>
      <c r="S1844" s="1">
        <v>65.402600000000007</v>
      </c>
      <c r="T1844" s="1">
        <v>10.199999999999999</v>
      </c>
    </row>
    <row r="1845" spans="1:20">
      <c r="A1845" s="1" t="s">
        <v>11308</v>
      </c>
      <c r="B1845" s="1" t="s">
        <v>11309</v>
      </c>
      <c r="C1845" s="1" t="s">
        <v>22</v>
      </c>
      <c r="D1845" s="1" t="s">
        <v>11310</v>
      </c>
      <c r="E1845" s="1" t="s">
        <v>11311</v>
      </c>
      <c r="F1845" s="1" t="s">
        <v>4525</v>
      </c>
      <c r="G1845" s="1" t="s">
        <v>35</v>
      </c>
      <c r="H1845" s="1" t="s">
        <v>106</v>
      </c>
      <c r="I1845" s="1">
        <v>43</v>
      </c>
      <c r="J1845" s="1">
        <v>2</v>
      </c>
      <c r="K1845" s="1" t="s">
        <v>11312</v>
      </c>
      <c r="L1845" s="1">
        <v>2023</v>
      </c>
      <c r="M1845" s="1">
        <v>2</v>
      </c>
      <c r="N1845" s="1" t="s">
        <v>11313</v>
      </c>
      <c r="O1845" s="1">
        <v>1.5434779999999999</v>
      </c>
      <c r="P1845" s="1">
        <v>5.74</v>
      </c>
      <c r="Q1845" s="3">
        <v>1.3</v>
      </c>
      <c r="R1845" s="1">
        <v>0.34839999999999999</v>
      </c>
      <c r="S1845" s="1">
        <v>30.9162</v>
      </c>
      <c r="T1845" s="1">
        <v>1.8</v>
      </c>
    </row>
    <row r="1846" spans="1:20">
      <c r="A1846" s="1" t="s">
        <v>11314</v>
      </c>
      <c r="B1846" s="1" t="s">
        <v>11315</v>
      </c>
      <c r="C1846" s="1" t="s">
        <v>22</v>
      </c>
      <c r="D1846" s="1" t="s">
        <v>11316</v>
      </c>
      <c r="E1846" s="1" t="s">
        <v>11317</v>
      </c>
      <c r="F1846" s="1" t="s">
        <v>1772</v>
      </c>
      <c r="G1846" s="1" t="s">
        <v>35</v>
      </c>
      <c r="H1846" s="1" t="s">
        <v>27</v>
      </c>
      <c r="I1846" s="1">
        <v>60</v>
      </c>
      <c r="J1846" s="1">
        <v>21</v>
      </c>
      <c r="K1846" s="1" t="s">
        <v>11318</v>
      </c>
      <c r="L1846" s="1">
        <v>2021</v>
      </c>
      <c r="M1846" s="1">
        <v>2</v>
      </c>
      <c r="N1846" s="1" t="s">
        <v>11319</v>
      </c>
      <c r="O1846" s="1">
        <v>9.1830359999999995</v>
      </c>
      <c r="P1846" s="1">
        <v>11.69</v>
      </c>
      <c r="Q1846" s="3">
        <v>0.22</v>
      </c>
      <c r="R1846" s="1">
        <v>0.17100000000000001</v>
      </c>
      <c r="S1846" s="1">
        <v>13.437799999999999</v>
      </c>
      <c r="T1846" s="1">
        <v>4.3259999999999996</v>
      </c>
    </row>
    <row r="1847" spans="1:20">
      <c r="A1847" s="1" t="s">
        <v>11320</v>
      </c>
      <c r="B1847" s="1" t="s">
        <v>11321</v>
      </c>
      <c r="C1847" s="1" t="s">
        <v>22</v>
      </c>
      <c r="D1847" s="1" t="s">
        <v>11322</v>
      </c>
      <c r="E1847" s="1" t="s">
        <v>11323</v>
      </c>
      <c r="F1847" s="1" t="s">
        <v>1002</v>
      </c>
      <c r="G1847" s="1" t="s">
        <v>105</v>
      </c>
      <c r="H1847" s="1" t="s">
        <v>27</v>
      </c>
      <c r="I1847" s="1">
        <v>14</v>
      </c>
      <c r="J1847" s="1">
        <v>14</v>
      </c>
      <c r="K1847" s="1" t="s">
        <v>22</v>
      </c>
      <c r="L1847" s="1">
        <v>2022</v>
      </c>
      <c r="M1847" s="1">
        <v>2</v>
      </c>
      <c r="N1847" s="1" t="s">
        <v>11324</v>
      </c>
      <c r="O1847" s="1">
        <v>4.267855</v>
      </c>
      <c r="P1847" s="1">
        <v>6.39</v>
      </c>
      <c r="Q1847" s="3">
        <v>0.47</v>
      </c>
      <c r="R1847" s="1">
        <v>0.31319999999999998</v>
      </c>
      <c r="S1847" s="1">
        <v>26.2652</v>
      </c>
      <c r="T1847" s="1">
        <v>3.9</v>
      </c>
    </row>
    <row r="1848" spans="1:20">
      <c r="A1848" s="1" t="s">
        <v>11325</v>
      </c>
      <c r="B1848" s="1" t="s">
        <v>22</v>
      </c>
      <c r="C1848" s="1" t="s">
        <v>22</v>
      </c>
      <c r="D1848" s="1" t="s">
        <v>11326</v>
      </c>
      <c r="E1848" s="1" t="s">
        <v>11327</v>
      </c>
      <c r="F1848" s="1" t="s">
        <v>11328</v>
      </c>
      <c r="G1848" s="1" t="s">
        <v>105</v>
      </c>
      <c r="H1848" s="1" t="s">
        <v>27</v>
      </c>
      <c r="I1848" s="1">
        <v>30</v>
      </c>
      <c r="J1848" s="1">
        <v>7</v>
      </c>
      <c r="K1848" s="1" t="s">
        <v>11329</v>
      </c>
      <c r="L1848" s="1">
        <v>2021</v>
      </c>
      <c r="M1848" s="1">
        <v>2</v>
      </c>
      <c r="N1848" s="1" t="s">
        <v>11330</v>
      </c>
      <c r="O1848" s="1">
        <v>0.96994000000000002</v>
      </c>
      <c r="P1848" s="1">
        <v>11.96</v>
      </c>
      <c r="Q1848" s="3">
        <v>2.06</v>
      </c>
      <c r="R1848" s="1">
        <v>0.16719999999999999</v>
      </c>
      <c r="S1848" s="1">
        <v>13.4162</v>
      </c>
      <c r="T1848" s="1">
        <v>0.61799999999999999</v>
      </c>
    </row>
    <row r="1849" spans="1:20">
      <c r="A1849" s="1" t="s">
        <v>11331</v>
      </c>
      <c r="B1849" s="1" t="s">
        <v>22</v>
      </c>
      <c r="C1849" s="1" t="s">
        <v>22</v>
      </c>
      <c r="D1849" s="1" t="s">
        <v>11332</v>
      </c>
      <c r="E1849" s="1" t="s">
        <v>11333</v>
      </c>
      <c r="F1849" s="1" t="s">
        <v>11334</v>
      </c>
      <c r="G1849" s="1" t="s">
        <v>89</v>
      </c>
      <c r="H1849" s="1" t="s">
        <v>27</v>
      </c>
      <c r="I1849" s="1">
        <v>26</v>
      </c>
      <c r="J1849" s="1">
        <v>4</v>
      </c>
      <c r="K1849" s="1" t="s">
        <v>11335</v>
      </c>
      <c r="L1849" s="1">
        <v>2017</v>
      </c>
      <c r="M1849" s="1">
        <v>2</v>
      </c>
      <c r="N1849" s="1" t="s">
        <v>11336</v>
      </c>
      <c r="O1849" s="1">
        <v>3.766667</v>
      </c>
      <c r="P1849" s="1">
        <v>32.21</v>
      </c>
      <c r="Q1849" s="3">
        <v>0.53</v>
      </c>
      <c r="R1849" s="1">
        <v>6.2100000000000002E-2</v>
      </c>
      <c r="S1849" s="1">
        <v>7.1719999999999997</v>
      </c>
      <c r="T1849" s="1">
        <v>0.42199999999999999</v>
      </c>
    </row>
    <row r="1850" spans="1:20">
      <c r="A1850" s="1" t="s">
        <v>11337</v>
      </c>
      <c r="B1850" s="1" t="s">
        <v>11338</v>
      </c>
      <c r="C1850" s="1" t="s">
        <v>22</v>
      </c>
      <c r="D1850" s="1" t="s">
        <v>11339</v>
      </c>
      <c r="E1850" s="1" t="s">
        <v>11340</v>
      </c>
      <c r="F1850" s="1" t="s">
        <v>560</v>
      </c>
      <c r="G1850" s="1" t="s">
        <v>49</v>
      </c>
      <c r="H1850" s="1" t="s">
        <v>27</v>
      </c>
      <c r="I1850" s="1">
        <v>15</v>
      </c>
      <c r="J1850" s="1">
        <v>13</v>
      </c>
      <c r="K1850" s="1" t="s">
        <v>11341</v>
      </c>
      <c r="L1850" s="1">
        <v>2015</v>
      </c>
      <c r="M1850" s="1">
        <v>2</v>
      </c>
      <c r="N1850" s="1" t="s">
        <v>11342</v>
      </c>
      <c r="O1850" s="1">
        <v>6.4807689999999996</v>
      </c>
      <c r="P1850" s="1">
        <v>24.54</v>
      </c>
      <c r="Q1850" s="3">
        <v>0.31</v>
      </c>
      <c r="R1850" s="1">
        <v>8.1500000000000003E-2</v>
      </c>
      <c r="S1850" s="1">
        <v>13.388</v>
      </c>
      <c r="T1850" s="1">
        <v>0.92200000000000004</v>
      </c>
    </row>
    <row r="1851" spans="1:20">
      <c r="A1851" s="1" t="s">
        <v>11343</v>
      </c>
      <c r="B1851" s="1" t="s">
        <v>11344</v>
      </c>
      <c r="C1851" s="1" t="s">
        <v>22</v>
      </c>
      <c r="D1851" s="1" t="s">
        <v>11345</v>
      </c>
      <c r="E1851" s="1" t="s">
        <v>11346</v>
      </c>
      <c r="F1851" s="1" t="s">
        <v>11347</v>
      </c>
      <c r="G1851" s="1" t="s">
        <v>26</v>
      </c>
      <c r="H1851" s="1" t="s">
        <v>27</v>
      </c>
      <c r="I1851" s="1">
        <v>31</v>
      </c>
      <c r="J1851" s="1">
        <v>3</v>
      </c>
      <c r="K1851" s="1" t="s">
        <v>11348</v>
      </c>
      <c r="L1851" s="1">
        <v>2022</v>
      </c>
      <c r="M1851" s="1">
        <v>2</v>
      </c>
      <c r="N1851" s="1" t="s">
        <v>11349</v>
      </c>
      <c r="O1851" s="1">
        <v>0.734375</v>
      </c>
      <c r="P1851" s="1">
        <v>6.87</v>
      </c>
      <c r="Q1851" s="3">
        <v>2.72</v>
      </c>
      <c r="R1851" s="1">
        <v>0.2913</v>
      </c>
      <c r="S1851" s="1">
        <v>27.965900000000001</v>
      </c>
      <c r="T1851" s="1">
        <v>0.6</v>
      </c>
    </row>
    <row r="1852" spans="1:20">
      <c r="A1852" s="1" t="s">
        <v>11350</v>
      </c>
      <c r="B1852" s="1" t="s">
        <v>11351</v>
      </c>
      <c r="C1852" s="1" t="s">
        <v>22</v>
      </c>
      <c r="D1852" s="1" t="s">
        <v>11352</v>
      </c>
      <c r="E1852" s="1" t="s">
        <v>11353</v>
      </c>
      <c r="F1852" s="1" t="s">
        <v>10871</v>
      </c>
      <c r="G1852" s="1" t="s">
        <v>26</v>
      </c>
      <c r="H1852" s="1" t="s">
        <v>27</v>
      </c>
      <c r="I1852" s="1">
        <v>31</v>
      </c>
      <c r="J1852" s="1">
        <v>1</v>
      </c>
      <c r="K1852" s="1" t="s">
        <v>11354</v>
      </c>
      <c r="L1852" s="1">
        <v>2023</v>
      </c>
      <c r="M1852" s="1">
        <v>2</v>
      </c>
      <c r="N1852" s="1" t="s">
        <v>11355</v>
      </c>
      <c r="O1852" s="1">
        <v>0.58108099999999996</v>
      </c>
      <c r="P1852" s="1">
        <v>2.4700000000000002</v>
      </c>
      <c r="Q1852" s="3">
        <v>3.44</v>
      </c>
      <c r="R1852" s="1">
        <v>0.80820000000000003</v>
      </c>
      <c r="S1852" s="1">
        <v>58.494399999999999</v>
      </c>
      <c r="T1852" s="1">
        <v>2.1</v>
      </c>
    </row>
    <row r="1853" spans="1:20">
      <c r="A1853" s="1" t="s">
        <v>11356</v>
      </c>
      <c r="B1853" s="1" t="s">
        <v>11357</v>
      </c>
      <c r="C1853" s="1" t="s">
        <v>22</v>
      </c>
      <c r="D1853" s="1" t="s">
        <v>11358</v>
      </c>
      <c r="E1853" s="1" t="s">
        <v>11359</v>
      </c>
      <c r="F1853" s="1" t="s">
        <v>4830</v>
      </c>
      <c r="G1853" s="1" t="s">
        <v>35</v>
      </c>
      <c r="H1853" s="1" t="s">
        <v>27</v>
      </c>
      <c r="I1853" s="1">
        <v>140</v>
      </c>
      <c r="J1853" s="1" t="s">
        <v>22</v>
      </c>
      <c r="K1853" s="1" t="s">
        <v>22</v>
      </c>
      <c r="L1853" s="1">
        <v>2022</v>
      </c>
      <c r="M1853" s="1">
        <v>2</v>
      </c>
      <c r="N1853" s="1" t="s">
        <v>11360</v>
      </c>
      <c r="O1853" s="1">
        <v>6.7782030000000004</v>
      </c>
      <c r="P1853" s="1">
        <v>6.86</v>
      </c>
      <c r="Q1853" s="3">
        <v>0.3</v>
      </c>
      <c r="R1853" s="1">
        <v>0.29139999999999999</v>
      </c>
      <c r="S1853" s="1">
        <v>24.086500000000001</v>
      </c>
      <c r="T1853" s="1">
        <v>3.8</v>
      </c>
    </row>
    <row r="1854" spans="1:20">
      <c r="A1854" s="1" t="s">
        <v>11361</v>
      </c>
      <c r="B1854" s="1" t="s">
        <v>11362</v>
      </c>
      <c r="C1854" s="1" t="s">
        <v>22</v>
      </c>
      <c r="D1854" s="1" t="s">
        <v>11363</v>
      </c>
      <c r="E1854" s="1" t="s">
        <v>11364</v>
      </c>
      <c r="F1854" s="1" t="s">
        <v>2102</v>
      </c>
      <c r="G1854" s="1" t="s">
        <v>49</v>
      </c>
      <c r="H1854" s="1" t="s">
        <v>27</v>
      </c>
      <c r="I1854" s="1">
        <v>284</v>
      </c>
      <c r="J1854" s="1" t="s">
        <v>22</v>
      </c>
      <c r="K1854" s="1" t="s">
        <v>22</v>
      </c>
      <c r="L1854" s="1">
        <v>2023</v>
      </c>
      <c r="M1854" s="1">
        <v>2</v>
      </c>
      <c r="N1854" s="1" t="s">
        <v>11365</v>
      </c>
      <c r="O1854" s="1">
        <v>3.030939</v>
      </c>
      <c r="P1854" s="1">
        <v>2.13</v>
      </c>
      <c r="Q1854" s="3">
        <v>0.66</v>
      </c>
      <c r="R1854" s="1">
        <v>0.93779999999999997</v>
      </c>
      <c r="S1854" s="1">
        <v>65.402600000000007</v>
      </c>
      <c r="T1854" s="1">
        <v>7.2</v>
      </c>
    </row>
    <row r="1855" spans="1:20">
      <c r="A1855" s="1" t="s">
        <v>11366</v>
      </c>
      <c r="B1855" s="1" t="s">
        <v>11367</v>
      </c>
      <c r="C1855" s="1" t="s">
        <v>11368</v>
      </c>
      <c r="D1855" s="1" t="s">
        <v>11369</v>
      </c>
      <c r="E1855" s="1" t="s">
        <v>11370</v>
      </c>
      <c r="F1855" s="1" t="s">
        <v>5827</v>
      </c>
      <c r="G1855" s="1" t="s">
        <v>35</v>
      </c>
      <c r="H1855" s="1" t="s">
        <v>27</v>
      </c>
      <c r="I1855" s="1">
        <v>76</v>
      </c>
      <c r="J1855" s="1" t="s">
        <v>22</v>
      </c>
      <c r="K1855" s="1" t="s">
        <v>11371</v>
      </c>
      <c r="L1855" s="1">
        <v>2020</v>
      </c>
      <c r="M1855" s="1">
        <v>2</v>
      </c>
      <c r="N1855" s="1" t="s">
        <v>11372</v>
      </c>
      <c r="O1855" s="1">
        <v>2.649635</v>
      </c>
      <c r="P1855" s="1">
        <v>16.14</v>
      </c>
      <c r="Q1855" s="3">
        <v>0.75</v>
      </c>
      <c r="R1855" s="1">
        <v>0.1239</v>
      </c>
      <c r="S1855" s="1">
        <v>9.4959000000000007</v>
      </c>
      <c r="T1855" s="1">
        <v>1.1719999999999999</v>
      </c>
    </row>
    <row r="1856" spans="1:20">
      <c r="A1856" s="1" t="s">
        <v>11373</v>
      </c>
      <c r="B1856" s="1" t="s">
        <v>11374</v>
      </c>
      <c r="C1856" s="1" t="s">
        <v>11375</v>
      </c>
      <c r="D1856" s="1" t="s">
        <v>11376</v>
      </c>
      <c r="E1856" s="1" t="s">
        <v>11377</v>
      </c>
      <c r="F1856" s="1" t="s">
        <v>2841</v>
      </c>
      <c r="G1856" s="1" t="s">
        <v>105</v>
      </c>
      <c r="H1856" s="1" t="s">
        <v>27</v>
      </c>
      <c r="I1856" s="1">
        <v>242</v>
      </c>
      <c r="J1856" s="1" t="s">
        <v>22</v>
      </c>
      <c r="K1856" s="1" t="s">
        <v>22</v>
      </c>
      <c r="L1856" s="1">
        <v>2023</v>
      </c>
      <c r="M1856" s="1">
        <v>2</v>
      </c>
      <c r="N1856" s="1" t="s">
        <v>11378</v>
      </c>
      <c r="O1856" s="1">
        <v>3.5575540000000001</v>
      </c>
      <c r="P1856" s="1">
        <v>2.33</v>
      </c>
      <c r="Q1856" s="3">
        <v>0.56000000000000005</v>
      </c>
      <c r="R1856" s="1">
        <v>0.85770000000000002</v>
      </c>
      <c r="S1856" s="1">
        <v>57.622500000000002</v>
      </c>
      <c r="T1856" s="1">
        <v>7.7</v>
      </c>
    </row>
    <row r="1857" spans="1:20">
      <c r="A1857" s="1" t="s">
        <v>11379</v>
      </c>
      <c r="B1857" s="1" t="s">
        <v>11380</v>
      </c>
      <c r="C1857" s="1" t="s">
        <v>22</v>
      </c>
      <c r="D1857" s="1" t="s">
        <v>11381</v>
      </c>
      <c r="E1857" s="1" t="s">
        <v>11382</v>
      </c>
      <c r="F1857" s="1" t="s">
        <v>6120</v>
      </c>
      <c r="G1857" s="1" t="s">
        <v>26</v>
      </c>
      <c r="H1857" s="1" t="s">
        <v>27</v>
      </c>
      <c r="I1857" s="1">
        <v>120</v>
      </c>
      <c r="J1857" s="1" t="s">
        <v>22</v>
      </c>
      <c r="K1857" s="1" t="s">
        <v>22</v>
      </c>
      <c r="L1857" s="1">
        <v>2023</v>
      </c>
      <c r="M1857" s="1">
        <v>2</v>
      </c>
      <c r="N1857" s="1" t="s">
        <v>11383</v>
      </c>
      <c r="O1857" s="1">
        <v>3.6557189999999999</v>
      </c>
      <c r="P1857" s="1">
        <v>2.4700000000000002</v>
      </c>
      <c r="Q1857" s="3">
        <v>0.55000000000000004</v>
      </c>
      <c r="R1857" s="1">
        <v>0.80820000000000003</v>
      </c>
      <c r="S1857" s="1">
        <v>58.494399999999999</v>
      </c>
      <c r="T1857" s="1">
        <v>7.5</v>
      </c>
    </row>
    <row r="1858" spans="1:20">
      <c r="A1858" s="1" t="s">
        <v>11384</v>
      </c>
      <c r="B1858" s="1" t="s">
        <v>11385</v>
      </c>
      <c r="C1858" s="1" t="s">
        <v>22</v>
      </c>
      <c r="D1858" s="1" t="s">
        <v>11386</v>
      </c>
      <c r="E1858" s="1" t="s">
        <v>11387</v>
      </c>
      <c r="F1858" s="1" t="s">
        <v>846</v>
      </c>
      <c r="G1858" s="1" t="s">
        <v>35</v>
      </c>
      <c r="H1858" s="1" t="s">
        <v>27</v>
      </c>
      <c r="I1858" s="1">
        <v>239</v>
      </c>
      <c r="J1858" s="1" t="s">
        <v>22</v>
      </c>
      <c r="K1858" s="1" t="s">
        <v>11388</v>
      </c>
      <c r="L1858" s="1">
        <v>2017</v>
      </c>
      <c r="M1858" s="1">
        <v>2</v>
      </c>
      <c r="N1858" s="1" t="s">
        <v>11389</v>
      </c>
      <c r="O1858" s="1">
        <v>40.229320000000001</v>
      </c>
      <c r="P1858" s="1">
        <v>24.63</v>
      </c>
      <c r="Q1858" s="3">
        <v>0.05</v>
      </c>
      <c r="R1858" s="1">
        <v>8.1199999999999994E-2</v>
      </c>
      <c r="S1858" s="1">
        <v>7.1006999999999998</v>
      </c>
      <c r="T1858" s="1">
        <v>5.6669999999999998</v>
      </c>
    </row>
    <row r="1859" spans="1:20">
      <c r="A1859" s="1" t="s">
        <v>11390</v>
      </c>
      <c r="B1859" s="1" t="s">
        <v>11391</v>
      </c>
      <c r="C1859" s="1" t="s">
        <v>11392</v>
      </c>
      <c r="D1859" s="1" t="s">
        <v>11393</v>
      </c>
      <c r="E1859" s="1" t="s">
        <v>11394</v>
      </c>
      <c r="F1859" s="1" t="s">
        <v>720</v>
      </c>
      <c r="G1859" s="1" t="s">
        <v>35</v>
      </c>
      <c r="H1859" s="1" t="s">
        <v>27</v>
      </c>
      <c r="I1859" s="1">
        <v>23</v>
      </c>
      <c r="J1859" s="1">
        <v>2</v>
      </c>
      <c r="K1859" s="1" t="s">
        <v>22</v>
      </c>
      <c r="L1859" s="1">
        <v>2023</v>
      </c>
      <c r="M1859" s="1">
        <v>2</v>
      </c>
      <c r="N1859" s="1" t="s">
        <v>11395</v>
      </c>
      <c r="O1859" s="1">
        <v>1.63185</v>
      </c>
      <c r="P1859" s="1">
        <v>2.61</v>
      </c>
      <c r="Q1859" s="3">
        <v>1.23</v>
      </c>
      <c r="R1859" s="1">
        <v>0.76519999999999999</v>
      </c>
      <c r="S1859" s="1">
        <v>54.8583</v>
      </c>
      <c r="T1859" s="1">
        <v>3.4</v>
      </c>
    </row>
    <row r="1860" spans="1:20">
      <c r="A1860" s="1" t="s">
        <v>11396</v>
      </c>
      <c r="B1860" s="1" t="s">
        <v>11397</v>
      </c>
      <c r="C1860" s="1" t="s">
        <v>22</v>
      </c>
      <c r="D1860" s="1" t="s">
        <v>11398</v>
      </c>
      <c r="E1860" s="1" t="s">
        <v>11399</v>
      </c>
      <c r="F1860" s="1" t="s">
        <v>11400</v>
      </c>
      <c r="G1860" s="1" t="s">
        <v>138</v>
      </c>
      <c r="H1860" s="1" t="s">
        <v>27</v>
      </c>
      <c r="I1860" s="1">
        <v>13</v>
      </c>
      <c r="J1860" s="1">
        <v>8</v>
      </c>
      <c r="K1860" s="1" t="s">
        <v>11401</v>
      </c>
      <c r="L1860" s="1">
        <v>2017</v>
      </c>
      <c r="M1860" s="1">
        <v>2</v>
      </c>
      <c r="N1860" s="1" t="s">
        <v>11402</v>
      </c>
      <c r="O1860" s="1">
        <v>5.6111110000000002</v>
      </c>
      <c r="P1860" s="1">
        <v>15.59</v>
      </c>
      <c r="Q1860" s="3">
        <v>0.36</v>
      </c>
      <c r="R1860" s="1">
        <v>0.1283</v>
      </c>
      <c r="S1860" s="1">
        <v>15.2087</v>
      </c>
      <c r="T1860" s="1" t="s">
        <v>22</v>
      </c>
    </row>
    <row r="1861" spans="1:20">
      <c r="A1861" s="1" t="s">
        <v>11403</v>
      </c>
      <c r="B1861" s="1" t="s">
        <v>11404</v>
      </c>
      <c r="C1861" s="1" t="s">
        <v>22</v>
      </c>
      <c r="D1861" s="1" t="s">
        <v>11405</v>
      </c>
      <c r="E1861" s="1" t="s">
        <v>11406</v>
      </c>
      <c r="F1861" s="1" t="s">
        <v>4627</v>
      </c>
      <c r="G1861" s="1" t="s">
        <v>49</v>
      </c>
      <c r="H1861" s="1" t="s">
        <v>106</v>
      </c>
      <c r="I1861" s="1">
        <v>17</v>
      </c>
      <c r="J1861" s="1">
        <v>7</v>
      </c>
      <c r="K1861" s="1" t="s">
        <v>11407</v>
      </c>
      <c r="L1861" s="1">
        <v>2016</v>
      </c>
      <c r="M1861" s="1">
        <v>2</v>
      </c>
      <c r="N1861" s="1" t="s">
        <v>11408</v>
      </c>
      <c r="O1861" s="1">
        <v>1.5</v>
      </c>
      <c r="P1861" s="1">
        <v>74.239999999999995</v>
      </c>
      <c r="Q1861" s="3">
        <v>1.33</v>
      </c>
      <c r="R1861" s="1">
        <v>2.69E-2</v>
      </c>
      <c r="S1861" s="1">
        <v>3.5714000000000001</v>
      </c>
      <c r="T1861" s="1">
        <v>1.93</v>
      </c>
    </row>
    <row r="1862" spans="1:20">
      <c r="A1862" s="1" t="s">
        <v>11409</v>
      </c>
      <c r="B1862" s="1" t="s">
        <v>11410</v>
      </c>
      <c r="C1862" s="1" t="s">
        <v>22</v>
      </c>
      <c r="D1862" s="1" t="s">
        <v>11411</v>
      </c>
      <c r="E1862" s="1" t="s">
        <v>11412</v>
      </c>
      <c r="F1862" s="1" t="s">
        <v>9574</v>
      </c>
      <c r="G1862" s="1" t="s">
        <v>35</v>
      </c>
      <c r="H1862" s="1" t="s">
        <v>27</v>
      </c>
      <c r="I1862" s="1">
        <v>46</v>
      </c>
      <c r="J1862" s="1">
        <v>9</v>
      </c>
      <c r="K1862" s="1" t="s">
        <v>11413</v>
      </c>
      <c r="L1862" s="1">
        <v>2016</v>
      </c>
      <c r="M1862" s="1">
        <v>2</v>
      </c>
      <c r="N1862" s="1" t="s">
        <v>11414</v>
      </c>
      <c r="O1862" s="1">
        <v>4.2894740000000002</v>
      </c>
      <c r="P1862" s="1">
        <v>25.68</v>
      </c>
      <c r="Q1862" s="3">
        <v>0.47</v>
      </c>
      <c r="R1862" s="1">
        <v>7.7899999999999997E-2</v>
      </c>
      <c r="S1862" s="1">
        <v>7.1041999999999996</v>
      </c>
      <c r="T1862" s="1">
        <v>0.48899999999999999</v>
      </c>
    </row>
    <row r="1863" spans="1:20">
      <c r="A1863" s="1" t="s">
        <v>11415</v>
      </c>
      <c r="B1863" s="1" t="s">
        <v>11416</v>
      </c>
      <c r="C1863" s="1" t="s">
        <v>22</v>
      </c>
      <c r="D1863" s="1" t="s">
        <v>11417</v>
      </c>
      <c r="E1863" s="1" t="s">
        <v>11418</v>
      </c>
      <c r="F1863" s="1" t="s">
        <v>9574</v>
      </c>
      <c r="G1863" s="1" t="s">
        <v>35</v>
      </c>
      <c r="H1863" s="1" t="s">
        <v>27</v>
      </c>
      <c r="I1863" s="1">
        <v>46</v>
      </c>
      <c r="J1863" s="1">
        <v>7</v>
      </c>
      <c r="K1863" s="1" t="s">
        <v>11419</v>
      </c>
      <c r="L1863" s="1">
        <v>2016</v>
      </c>
      <c r="M1863" s="1">
        <v>2</v>
      </c>
      <c r="N1863" s="1" t="s">
        <v>11420</v>
      </c>
      <c r="O1863" s="1">
        <v>4.2894740000000002</v>
      </c>
      <c r="P1863" s="1">
        <v>25.68</v>
      </c>
      <c r="Q1863" s="3">
        <v>0.47</v>
      </c>
      <c r="R1863" s="1">
        <v>7.7899999999999997E-2</v>
      </c>
      <c r="S1863" s="1">
        <v>7.1041999999999996</v>
      </c>
      <c r="T1863" s="1">
        <v>0.48899999999999999</v>
      </c>
    </row>
    <row r="1864" spans="1:20">
      <c r="A1864" s="1" t="s">
        <v>11421</v>
      </c>
      <c r="B1864" s="1" t="s">
        <v>11422</v>
      </c>
      <c r="C1864" s="1" t="s">
        <v>11423</v>
      </c>
      <c r="D1864" s="1" t="s">
        <v>11424</v>
      </c>
      <c r="E1864" s="1" t="s">
        <v>11425</v>
      </c>
      <c r="F1864" s="1" t="s">
        <v>720</v>
      </c>
      <c r="G1864" s="1" t="s">
        <v>35</v>
      </c>
      <c r="H1864" s="1" t="s">
        <v>27</v>
      </c>
      <c r="I1864" s="1">
        <v>22</v>
      </c>
      <c r="J1864" s="1">
        <v>15</v>
      </c>
      <c r="K1864" s="1" t="s">
        <v>22</v>
      </c>
      <c r="L1864" s="1">
        <v>2022</v>
      </c>
      <c r="M1864" s="1">
        <v>2</v>
      </c>
      <c r="N1864" s="1" t="s">
        <v>11426</v>
      </c>
      <c r="O1864" s="1">
        <v>4.5701289999999997</v>
      </c>
      <c r="P1864" s="1">
        <v>6.86</v>
      </c>
      <c r="Q1864" s="3">
        <v>0.44</v>
      </c>
      <c r="R1864" s="1">
        <v>0.29139999999999999</v>
      </c>
      <c r="S1864" s="1">
        <v>24.086500000000001</v>
      </c>
      <c r="T1864" s="1">
        <v>3.9</v>
      </c>
    </row>
    <row r="1865" spans="1:20">
      <c r="A1865" s="1" t="s">
        <v>11427</v>
      </c>
      <c r="B1865" s="1" t="s">
        <v>11428</v>
      </c>
      <c r="C1865" s="1" t="s">
        <v>11429</v>
      </c>
      <c r="D1865" s="1" t="s">
        <v>11430</v>
      </c>
      <c r="E1865" s="1" t="s">
        <v>11431</v>
      </c>
      <c r="F1865" s="1" t="s">
        <v>720</v>
      </c>
      <c r="G1865" s="1" t="s">
        <v>35</v>
      </c>
      <c r="H1865" s="1" t="s">
        <v>27</v>
      </c>
      <c r="I1865" s="1">
        <v>22</v>
      </c>
      <c r="J1865" s="1">
        <v>7</v>
      </c>
      <c r="K1865" s="1" t="s">
        <v>22</v>
      </c>
      <c r="L1865" s="1">
        <v>2022</v>
      </c>
      <c r="M1865" s="1">
        <v>2</v>
      </c>
      <c r="N1865" s="1" t="s">
        <v>11432</v>
      </c>
      <c r="O1865" s="1">
        <v>4.5701289999999997</v>
      </c>
      <c r="P1865" s="1">
        <v>6.86</v>
      </c>
      <c r="Q1865" s="3">
        <v>0.44</v>
      </c>
      <c r="R1865" s="1">
        <v>0.29139999999999999</v>
      </c>
      <c r="S1865" s="1">
        <v>24.086500000000001</v>
      </c>
      <c r="T1865" s="1">
        <v>3.9</v>
      </c>
    </row>
    <row r="1866" spans="1:20">
      <c r="A1866" s="1" t="s">
        <v>11433</v>
      </c>
      <c r="B1866" s="1" t="s">
        <v>11434</v>
      </c>
      <c r="C1866" s="1" t="s">
        <v>22</v>
      </c>
      <c r="D1866" s="1" t="s">
        <v>11435</v>
      </c>
      <c r="E1866" s="1" t="s">
        <v>10295</v>
      </c>
      <c r="F1866" s="1" t="s">
        <v>9110</v>
      </c>
      <c r="G1866" s="1" t="s">
        <v>26</v>
      </c>
      <c r="H1866" s="1" t="s">
        <v>27</v>
      </c>
      <c r="I1866" s="1">
        <v>46</v>
      </c>
      <c r="J1866" s="1">
        <v>2</v>
      </c>
      <c r="K1866" s="1" t="s">
        <v>11436</v>
      </c>
      <c r="L1866" s="1">
        <v>2022</v>
      </c>
      <c r="M1866" s="1">
        <v>2</v>
      </c>
      <c r="N1866" s="1" t="s">
        <v>11437</v>
      </c>
      <c r="O1866" s="1">
        <v>2.3666670000000001</v>
      </c>
      <c r="P1866" s="1">
        <v>6.87</v>
      </c>
      <c r="Q1866" s="3">
        <v>0.85</v>
      </c>
      <c r="R1866" s="1">
        <v>0.2913</v>
      </c>
      <c r="S1866" s="1">
        <v>27.965900000000001</v>
      </c>
      <c r="T1866" s="1">
        <v>1.3</v>
      </c>
    </row>
    <row r="1867" spans="1:20">
      <c r="A1867" s="1" t="s">
        <v>11438</v>
      </c>
      <c r="B1867" s="1" t="s">
        <v>11439</v>
      </c>
      <c r="C1867" s="1" t="s">
        <v>22</v>
      </c>
      <c r="D1867" s="1" t="s">
        <v>11440</v>
      </c>
      <c r="E1867" s="1" t="s">
        <v>11441</v>
      </c>
      <c r="F1867" s="1" t="s">
        <v>6745</v>
      </c>
      <c r="G1867" s="1" t="s">
        <v>840</v>
      </c>
      <c r="H1867" s="1" t="s">
        <v>27</v>
      </c>
      <c r="I1867" s="1">
        <v>197</v>
      </c>
      <c r="J1867" s="1" t="s">
        <v>22</v>
      </c>
      <c r="K1867" s="1" t="s">
        <v>22</v>
      </c>
      <c r="L1867" s="1">
        <v>2023</v>
      </c>
      <c r="M1867" s="1">
        <v>2</v>
      </c>
      <c r="N1867" s="1" t="s">
        <v>11442</v>
      </c>
      <c r="O1867" s="1">
        <v>2.8678469999999998</v>
      </c>
      <c r="P1867" s="1">
        <v>1.92</v>
      </c>
      <c r="Q1867" s="3">
        <v>0.7</v>
      </c>
      <c r="R1867" s="1">
        <v>1.0430999999999999</v>
      </c>
      <c r="S1867" s="1">
        <v>60.714300000000001</v>
      </c>
      <c r="T1867" s="1">
        <v>5.6</v>
      </c>
    </row>
    <row r="1868" spans="1:20">
      <c r="A1868" s="1" t="s">
        <v>11443</v>
      </c>
      <c r="B1868" s="1" t="s">
        <v>11444</v>
      </c>
      <c r="C1868" s="1" t="s">
        <v>22</v>
      </c>
      <c r="D1868" s="1" t="s">
        <v>11445</v>
      </c>
      <c r="E1868" s="1" t="s">
        <v>11446</v>
      </c>
      <c r="F1868" s="1" t="s">
        <v>9574</v>
      </c>
      <c r="G1868" s="1" t="s">
        <v>35</v>
      </c>
      <c r="H1868" s="1" t="s">
        <v>27</v>
      </c>
      <c r="I1868" s="1">
        <v>44</v>
      </c>
      <c r="J1868" s="1">
        <v>10</v>
      </c>
      <c r="K1868" s="1" t="s">
        <v>11447</v>
      </c>
      <c r="L1868" s="1">
        <v>2014</v>
      </c>
      <c r="M1868" s="1">
        <v>1</v>
      </c>
      <c r="N1868" s="1" t="s">
        <v>11448</v>
      </c>
      <c r="O1868" s="1">
        <v>4.492248</v>
      </c>
      <c r="P1868" s="1">
        <v>28.95</v>
      </c>
      <c r="Q1868" s="3">
        <v>0.22</v>
      </c>
      <c r="R1868" s="1">
        <v>3.4500000000000003E-2</v>
      </c>
      <c r="S1868" s="1">
        <v>3.6772999999999998</v>
      </c>
      <c r="T1868" s="1">
        <v>0.53300000000000003</v>
      </c>
    </row>
    <row r="1869" spans="1:20">
      <c r="A1869" s="1" t="s">
        <v>11449</v>
      </c>
      <c r="B1869" s="1" t="s">
        <v>11450</v>
      </c>
      <c r="C1869" s="1" t="s">
        <v>22</v>
      </c>
      <c r="D1869" s="1" t="s">
        <v>11451</v>
      </c>
      <c r="E1869" s="1" t="s">
        <v>11452</v>
      </c>
      <c r="F1869" s="1" t="s">
        <v>2650</v>
      </c>
      <c r="G1869" s="1" t="s">
        <v>89</v>
      </c>
      <c r="H1869" s="1" t="s">
        <v>27</v>
      </c>
      <c r="I1869" s="1">
        <v>7</v>
      </c>
      <c r="J1869" s="1">
        <v>2</v>
      </c>
      <c r="K1869" s="1" t="s">
        <v>11453</v>
      </c>
      <c r="L1869" s="1">
        <v>2024</v>
      </c>
      <c r="M1869" s="1">
        <v>1</v>
      </c>
      <c r="N1869" s="1" t="s">
        <v>11454</v>
      </c>
      <c r="O1869" s="1">
        <v>0.238757</v>
      </c>
      <c r="P1869" s="1">
        <v>0.32</v>
      </c>
      <c r="Q1869" s="3">
        <v>4.1900000000000004</v>
      </c>
      <c r="R1869" s="1">
        <v>3.0949</v>
      </c>
      <c r="S1869" s="1">
        <v>81.529799999999994</v>
      </c>
      <c r="T1869" s="1" t="s">
        <v>22</v>
      </c>
    </row>
    <row r="1870" spans="1:20">
      <c r="A1870" s="1" t="s">
        <v>11455</v>
      </c>
      <c r="B1870" s="1" t="s">
        <v>11456</v>
      </c>
      <c r="C1870" s="1" t="s">
        <v>22</v>
      </c>
      <c r="D1870" s="1" t="s">
        <v>11457</v>
      </c>
      <c r="E1870" s="1" t="s">
        <v>6653</v>
      </c>
      <c r="F1870" s="1" t="s">
        <v>11458</v>
      </c>
      <c r="G1870" s="1" t="s">
        <v>35</v>
      </c>
      <c r="H1870" s="1" t="s">
        <v>27</v>
      </c>
      <c r="I1870" s="1">
        <v>13</v>
      </c>
      <c r="J1870" s="1">
        <v>5</v>
      </c>
      <c r="K1870" s="1" t="s">
        <v>11459</v>
      </c>
      <c r="L1870" s="1">
        <v>2022</v>
      </c>
      <c r="M1870" s="1">
        <v>1</v>
      </c>
      <c r="N1870" s="1" t="s">
        <v>11460</v>
      </c>
      <c r="O1870" s="1">
        <v>1.0967739999999999</v>
      </c>
      <c r="P1870" s="1">
        <v>6.86</v>
      </c>
      <c r="Q1870" s="3">
        <v>0.91</v>
      </c>
      <c r="R1870" s="1">
        <v>0.1457</v>
      </c>
      <c r="S1870" s="1">
        <v>11.442299999999999</v>
      </c>
      <c r="T1870" s="1">
        <v>1</v>
      </c>
    </row>
    <row r="1871" spans="1:20">
      <c r="A1871" s="1" t="s">
        <v>11461</v>
      </c>
      <c r="B1871" s="1" t="s">
        <v>11462</v>
      </c>
      <c r="C1871" s="1" t="s">
        <v>22</v>
      </c>
      <c r="D1871" s="1" t="s">
        <v>11463</v>
      </c>
      <c r="E1871" s="1" t="s">
        <v>11464</v>
      </c>
      <c r="F1871" s="1" t="s">
        <v>11465</v>
      </c>
      <c r="G1871" s="1" t="s">
        <v>26</v>
      </c>
      <c r="H1871" s="1" t="s">
        <v>27</v>
      </c>
      <c r="I1871" s="1">
        <v>11</v>
      </c>
      <c r="J1871" s="1" t="s">
        <v>22</v>
      </c>
      <c r="K1871" s="1" t="s">
        <v>22</v>
      </c>
      <c r="L1871" s="1">
        <v>2023</v>
      </c>
      <c r="M1871" s="1">
        <v>1</v>
      </c>
      <c r="N1871" s="1" t="s">
        <v>11466</v>
      </c>
      <c r="O1871" s="1">
        <v>1.018421</v>
      </c>
      <c r="P1871" s="1">
        <v>2.4700000000000002</v>
      </c>
      <c r="Q1871" s="3">
        <v>0.98</v>
      </c>
      <c r="R1871" s="1">
        <v>0.40410000000000001</v>
      </c>
      <c r="S1871" s="1">
        <v>36.628</v>
      </c>
      <c r="T1871" s="1">
        <v>2.6</v>
      </c>
    </row>
    <row r="1872" spans="1:20">
      <c r="A1872" s="1" t="s">
        <v>11467</v>
      </c>
      <c r="B1872" s="1" t="s">
        <v>11468</v>
      </c>
      <c r="C1872" s="1" t="s">
        <v>22</v>
      </c>
      <c r="D1872" s="1" t="s">
        <v>11469</v>
      </c>
      <c r="E1872" s="1" t="s">
        <v>11470</v>
      </c>
      <c r="F1872" s="1" t="s">
        <v>5729</v>
      </c>
      <c r="G1872" s="1" t="s">
        <v>26</v>
      </c>
      <c r="H1872" s="1" t="s">
        <v>27</v>
      </c>
      <c r="I1872" s="1">
        <v>106</v>
      </c>
      <c r="J1872" s="1" t="s">
        <v>22</v>
      </c>
      <c r="K1872" s="1" t="s">
        <v>22</v>
      </c>
      <c r="L1872" s="1">
        <v>2024</v>
      </c>
      <c r="M1872" s="1">
        <v>1</v>
      </c>
      <c r="N1872" s="1" t="s">
        <v>11471</v>
      </c>
      <c r="O1872" s="1">
        <v>0.32692300000000002</v>
      </c>
      <c r="P1872" s="1">
        <v>0.28000000000000003</v>
      </c>
      <c r="Q1872" s="3">
        <v>3.06</v>
      </c>
      <c r="R1872" s="1">
        <v>3.5182000000000002</v>
      </c>
      <c r="S1872" s="1">
        <v>83.939599999999999</v>
      </c>
      <c r="T1872" s="1" t="s">
        <v>22</v>
      </c>
    </row>
    <row r="1873" spans="1:20">
      <c r="A1873" s="1" t="s">
        <v>11472</v>
      </c>
      <c r="B1873" s="1" t="s">
        <v>22</v>
      </c>
      <c r="C1873" s="1" t="s">
        <v>22</v>
      </c>
      <c r="D1873" s="1" t="s">
        <v>11473</v>
      </c>
      <c r="E1873" s="1" t="s">
        <v>11474</v>
      </c>
      <c r="F1873" s="1" t="s">
        <v>11475</v>
      </c>
      <c r="G1873" s="1" t="s">
        <v>2669</v>
      </c>
      <c r="H1873" s="1" t="s">
        <v>27</v>
      </c>
      <c r="I1873" s="1">
        <v>22</v>
      </c>
      <c r="J1873" s="1">
        <v>9</v>
      </c>
      <c r="K1873" s="1" t="s">
        <v>11476</v>
      </c>
      <c r="L1873" s="1">
        <v>2021</v>
      </c>
      <c r="M1873" s="1">
        <v>1</v>
      </c>
      <c r="N1873" s="1" t="s">
        <v>11477</v>
      </c>
      <c r="O1873" s="1">
        <v>2.2826089999999999</v>
      </c>
      <c r="P1873" s="1">
        <v>3.85</v>
      </c>
      <c r="Q1873" s="3">
        <v>0.44</v>
      </c>
      <c r="R1873" s="1">
        <v>0.25969999999999999</v>
      </c>
      <c r="S1873" s="1">
        <v>26.047999999999998</v>
      </c>
      <c r="T1873" s="1">
        <v>1.016</v>
      </c>
    </row>
    <row r="1874" spans="1:20">
      <c r="A1874" s="1" t="s">
        <v>11478</v>
      </c>
      <c r="B1874" s="1" t="s">
        <v>11479</v>
      </c>
      <c r="C1874" s="1" t="s">
        <v>22</v>
      </c>
      <c r="D1874" s="1" t="s">
        <v>11480</v>
      </c>
      <c r="E1874" s="1" t="s">
        <v>11481</v>
      </c>
      <c r="F1874" s="1" t="s">
        <v>11482</v>
      </c>
      <c r="G1874" s="1" t="s">
        <v>11483</v>
      </c>
      <c r="H1874" s="1" t="s">
        <v>27</v>
      </c>
      <c r="I1874" s="1">
        <v>502</v>
      </c>
      <c r="J1874" s="1">
        <v>4</v>
      </c>
      <c r="K1874" s="1" t="s">
        <v>11484</v>
      </c>
      <c r="L1874" s="1">
        <v>2021</v>
      </c>
      <c r="M1874" s="1">
        <v>1</v>
      </c>
      <c r="N1874" s="1" t="s">
        <v>11485</v>
      </c>
      <c r="O1874" s="1">
        <v>12.104753000000001</v>
      </c>
      <c r="P1874" s="1">
        <v>12.03</v>
      </c>
      <c r="Q1874" s="3">
        <v>0.08</v>
      </c>
      <c r="R1874" s="1">
        <v>8.3099999999999993E-2</v>
      </c>
      <c r="S1874" s="1">
        <v>7.2737999999999996</v>
      </c>
      <c r="T1874" s="1">
        <v>5.2350000000000003</v>
      </c>
    </row>
    <row r="1875" spans="1:20">
      <c r="A1875" s="1" t="s">
        <v>11486</v>
      </c>
      <c r="B1875" s="1" t="s">
        <v>11487</v>
      </c>
      <c r="C1875" s="1" t="s">
        <v>22</v>
      </c>
      <c r="D1875" s="1" t="s">
        <v>11488</v>
      </c>
      <c r="E1875" s="1" t="s">
        <v>11489</v>
      </c>
      <c r="F1875" s="1" t="s">
        <v>11490</v>
      </c>
      <c r="G1875" s="1" t="s">
        <v>1401</v>
      </c>
      <c r="H1875" s="1" t="s">
        <v>27</v>
      </c>
      <c r="I1875" s="1">
        <v>118</v>
      </c>
      <c r="J1875" s="1">
        <v>3</v>
      </c>
      <c r="K1875" s="1" t="s">
        <v>11491</v>
      </c>
      <c r="L1875" s="1">
        <v>2023</v>
      </c>
      <c r="M1875" s="1">
        <v>1</v>
      </c>
      <c r="N1875" s="1" t="s">
        <v>11492</v>
      </c>
      <c r="O1875" s="1">
        <v>1.526718</v>
      </c>
      <c r="P1875" s="1">
        <v>1.9</v>
      </c>
      <c r="Q1875" s="3">
        <v>0.65</v>
      </c>
      <c r="R1875" s="1">
        <v>0.52739999999999998</v>
      </c>
      <c r="S1875" s="1">
        <v>39.311599999999999</v>
      </c>
      <c r="T1875" s="1">
        <v>3.3</v>
      </c>
    </row>
    <row r="1876" spans="1:20">
      <c r="A1876" s="1" t="s">
        <v>11493</v>
      </c>
      <c r="B1876" s="1" t="s">
        <v>11494</v>
      </c>
      <c r="C1876" s="1" t="s">
        <v>22</v>
      </c>
      <c r="D1876" s="1" t="s">
        <v>11495</v>
      </c>
      <c r="E1876" s="1" t="s">
        <v>11496</v>
      </c>
      <c r="F1876" s="1" t="s">
        <v>1002</v>
      </c>
      <c r="G1876" s="1" t="s">
        <v>105</v>
      </c>
      <c r="H1876" s="1" t="s">
        <v>27</v>
      </c>
      <c r="I1876" s="1">
        <v>15</v>
      </c>
      <c r="J1876" s="1">
        <v>7</v>
      </c>
      <c r="K1876" s="1" t="s">
        <v>22</v>
      </c>
      <c r="L1876" s="1">
        <v>2023</v>
      </c>
      <c r="M1876" s="1">
        <v>1</v>
      </c>
      <c r="N1876" s="1" t="s">
        <v>11497</v>
      </c>
      <c r="O1876" s="1">
        <v>1.5962099999999999</v>
      </c>
      <c r="P1876" s="1">
        <v>2.33</v>
      </c>
      <c r="Q1876" s="3">
        <v>0.63</v>
      </c>
      <c r="R1876" s="1">
        <v>0.4289</v>
      </c>
      <c r="S1876" s="1">
        <v>34.195099999999996</v>
      </c>
      <c r="T1876" s="1">
        <v>3.3</v>
      </c>
    </row>
    <row r="1877" spans="1:20">
      <c r="A1877" s="1" t="s">
        <v>11498</v>
      </c>
      <c r="B1877" s="1" t="s">
        <v>11499</v>
      </c>
      <c r="C1877" s="1" t="s">
        <v>22</v>
      </c>
      <c r="D1877" s="1" t="s">
        <v>11500</v>
      </c>
      <c r="E1877" s="1" t="s">
        <v>11501</v>
      </c>
      <c r="F1877" s="1" t="s">
        <v>11502</v>
      </c>
      <c r="G1877" s="1" t="s">
        <v>26</v>
      </c>
      <c r="H1877" s="1" t="s">
        <v>27</v>
      </c>
      <c r="I1877" s="1">
        <v>23</v>
      </c>
      <c r="J1877" s="1">
        <v>4</v>
      </c>
      <c r="K1877" s="1" t="s">
        <v>11503</v>
      </c>
      <c r="L1877" s="1">
        <v>2020</v>
      </c>
      <c r="M1877" s="1">
        <v>1</v>
      </c>
      <c r="N1877" s="1" t="s">
        <v>11504</v>
      </c>
      <c r="O1877" s="1">
        <v>9.2847679999999997</v>
      </c>
      <c r="P1877" s="1">
        <v>15.93</v>
      </c>
      <c r="Q1877" s="3">
        <v>0.11</v>
      </c>
      <c r="R1877" s="1">
        <v>6.2799999999999995E-2</v>
      </c>
      <c r="S1877" s="1">
        <v>5.6679000000000004</v>
      </c>
      <c r="T1877" s="1">
        <v>2.58</v>
      </c>
    </row>
    <row r="1878" spans="1:20">
      <c r="A1878" s="1" t="s">
        <v>11505</v>
      </c>
      <c r="B1878" s="1" t="s">
        <v>11506</v>
      </c>
      <c r="C1878" s="1" t="s">
        <v>11507</v>
      </c>
      <c r="D1878" s="1" t="s">
        <v>11508</v>
      </c>
      <c r="E1878" s="1" t="s">
        <v>11509</v>
      </c>
      <c r="F1878" s="1" t="s">
        <v>6043</v>
      </c>
      <c r="G1878" s="1" t="s">
        <v>26</v>
      </c>
      <c r="H1878" s="1" t="s">
        <v>27</v>
      </c>
      <c r="I1878" s="1">
        <v>14</v>
      </c>
      <c r="J1878" s="1">
        <v>2</v>
      </c>
      <c r="K1878" s="1" t="s">
        <v>22</v>
      </c>
      <c r="L1878" s="1">
        <v>2023</v>
      </c>
      <c r="M1878" s="1">
        <v>1</v>
      </c>
      <c r="N1878" s="1" t="s">
        <v>11510</v>
      </c>
      <c r="O1878" s="1">
        <v>1.5014909999999999</v>
      </c>
      <c r="P1878" s="1">
        <v>2.4700000000000002</v>
      </c>
      <c r="Q1878" s="3">
        <v>0.67</v>
      </c>
      <c r="R1878" s="1">
        <v>0.40410000000000001</v>
      </c>
      <c r="S1878" s="1">
        <v>36.628</v>
      </c>
      <c r="T1878" s="1">
        <v>3</v>
      </c>
    </row>
    <row r="1879" spans="1:20">
      <c r="A1879" s="1" t="s">
        <v>11511</v>
      </c>
      <c r="B1879" s="1" t="s">
        <v>11512</v>
      </c>
      <c r="C1879" s="1" t="s">
        <v>22</v>
      </c>
      <c r="D1879" s="1" t="s">
        <v>11513</v>
      </c>
      <c r="E1879" s="1" t="s">
        <v>11514</v>
      </c>
      <c r="F1879" s="1" t="s">
        <v>906</v>
      </c>
      <c r="G1879" s="1" t="s">
        <v>89</v>
      </c>
      <c r="H1879" s="1" t="s">
        <v>27</v>
      </c>
      <c r="I1879" s="1">
        <v>27</v>
      </c>
      <c r="J1879" s="1" t="s">
        <v>22</v>
      </c>
      <c r="K1879" s="1" t="s">
        <v>11515</v>
      </c>
      <c r="L1879" s="1">
        <v>2023</v>
      </c>
      <c r="M1879" s="1">
        <v>1</v>
      </c>
      <c r="N1879" s="1" t="s">
        <v>11516</v>
      </c>
      <c r="O1879" s="1">
        <v>3.3735789999999999</v>
      </c>
      <c r="P1879" s="1">
        <v>3.35</v>
      </c>
      <c r="Q1879" s="3">
        <v>0.3</v>
      </c>
      <c r="R1879" s="1">
        <v>0.29820000000000002</v>
      </c>
      <c r="S1879" s="1">
        <v>28.809100000000001</v>
      </c>
      <c r="T1879" s="1">
        <v>6.2</v>
      </c>
    </row>
    <row r="1880" spans="1:20">
      <c r="A1880" s="1" t="s">
        <v>11517</v>
      </c>
      <c r="B1880" s="1" t="s">
        <v>11518</v>
      </c>
      <c r="C1880" s="1" t="s">
        <v>11519</v>
      </c>
      <c r="D1880" s="1" t="s">
        <v>11520</v>
      </c>
      <c r="E1880" s="1" t="s">
        <v>11521</v>
      </c>
      <c r="F1880" s="1" t="s">
        <v>248</v>
      </c>
      <c r="G1880" s="1" t="s">
        <v>89</v>
      </c>
      <c r="H1880" s="1" t="s">
        <v>27</v>
      </c>
      <c r="I1880" s="1">
        <v>15</v>
      </c>
      <c r="J1880" s="1">
        <v>1</v>
      </c>
      <c r="K1880" s="1" t="s">
        <v>22</v>
      </c>
      <c r="L1880" s="1">
        <v>2024</v>
      </c>
      <c r="M1880" s="1">
        <v>1</v>
      </c>
      <c r="N1880" s="1" t="s">
        <v>11522</v>
      </c>
      <c r="O1880" s="1">
        <v>0.689832</v>
      </c>
      <c r="P1880" s="1">
        <v>0.32</v>
      </c>
      <c r="Q1880" s="3">
        <v>1.45</v>
      </c>
      <c r="R1880" s="1">
        <v>3.0949</v>
      </c>
      <c r="S1880" s="1">
        <v>81.529799999999994</v>
      </c>
      <c r="T1880" s="1" t="s">
        <v>22</v>
      </c>
    </row>
    <row r="1881" spans="1:20">
      <c r="A1881" s="1" t="s">
        <v>11523</v>
      </c>
      <c r="B1881" s="1" t="s">
        <v>11524</v>
      </c>
      <c r="C1881" s="1" t="s">
        <v>22</v>
      </c>
      <c r="D1881" s="1" t="s">
        <v>11525</v>
      </c>
      <c r="E1881" s="1" t="s">
        <v>11526</v>
      </c>
      <c r="F1881" s="1" t="s">
        <v>1253</v>
      </c>
      <c r="G1881" s="1" t="s">
        <v>35</v>
      </c>
      <c r="H1881" s="1" t="s">
        <v>27</v>
      </c>
      <c r="I1881" s="1">
        <v>666</v>
      </c>
      <c r="J1881" s="1" t="s">
        <v>22</v>
      </c>
      <c r="K1881" s="1" t="s">
        <v>22</v>
      </c>
      <c r="L1881" s="1">
        <v>2023</v>
      </c>
      <c r="M1881" s="1">
        <v>1</v>
      </c>
      <c r="N1881" s="1" t="s">
        <v>11527</v>
      </c>
      <c r="O1881" s="1">
        <v>2.993811</v>
      </c>
      <c r="P1881" s="1">
        <v>2.61</v>
      </c>
      <c r="Q1881" s="3">
        <v>0.33</v>
      </c>
      <c r="R1881" s="1">
        <v>0.3826</v>
      </c>
      <c r="S1881" s="1">
        <v>32.5334</v>
      </c>
      <c r="T1881" s="1">
        <v>4.9000000000000004</v>
      </c>
    </row>
    <row r="1882" spans="1:20">
      <c r="A1882" s="1" t="s">
        <v>11528</v>
      </c>
      <c r="B1882" s="1" t="s">
        <v>11529</v>
      </c>
      <c r="C1882" s="1" t="s">
        <v>22</v>
      </c>
      <c r="D1882" s="1" t="s">
        <v>11530</v>
      </c>
      <c r="E1882" s="1" t="s">
        <v>11531</v>
      </c>
      <c r="F1882" s="1" t="s">
        <v>684</v>
      </c>
      <c r="G1882" s="1" t="s">
        <v>49</v>
      </c>
      <c r="H1882" s="1" t="s">
        <v>27</v>
      </c>
      <c r="I1882" s="1">
        <v>25</v>
      </c>
      <c r="J1882" s="1">
        <v>4</v>
      </c>
      <c r="K1882" s="1" t="s">
        <v>11532</v>
      </c>
      <c r="L1882" s="1">
        <v>2022</v>
      </c>
      <c r="M1882" s="1">
        <v>1</v>
      </c>
      <c r="N1882" s="1" t="s">
        <v>11533</v>
      </c>
      <c r="O1882" s="1">
        <v>4.765625</v>
      </c>
      <c r="P1882" s="1">
        <v>6.02</v>
      </c>
      <c r="Q1882" s="3">
        <v>0.21</v>
      </c>
      <c r="R1882" s="1">
        <v>0.1661</v>
      </c>
      <c r="S1882" s="1">
        <v>20.288799999999998</v>
      </c>
      <c r="T1882" s="1">
        <v>4.4000000000000004</v>
      </c>
    </row>
    <row r="1883" spans="1:20">
      <c r="A1883" s="1" t="s">
        <v>11534</v>
      </c>
      <c r="B1883" s="1" t="s">
        <v>11535</v>
      </c>
      <c r="C1883" s="1" t="s">
        <v>11536</v>
      </c>
      <c r="D1883" s="1" t="s">
        <v>11537</v>
      </c>
      <c r="E1883" s="1" t="s">
        <v>11538</v>
      </c>
      <c r="F1883" s="1" t="s">
        <v>202</v>
      </c>
      <c r="G1883" s="1" t="s">
        <v>35</v>
      </c>
      <c r="H1883" s="1" t="s">
        <v>27</v>
      </c>
      <c r="I1883" s="1">
        <v>13</v>
      </c>
      <c r="J1883" s="1">
        <v>49</v>
      </c>
      <c r="K1883" s="1" t="s">
        <v>11539</v>
      </c>
      <c r="L1883" s="1">
        <v>2023</v>
      </c>
      <c r="M1883" s="1">
        <v>1</v>
      </c>
      <c r="N1883" s="1" t="s">
        <v>11540</v>
      </c>
      <c r="O1883" s="1">
        <v>2.265085</v>
      </c>
      <c r="P1883" s="1">
        <v>2.61</v>
      </c>
      <c r="Q1883" s="3">
        <v>0.44</v>
      </c>
      <c r="R1883" s="1">
        <v>0.3826</v>
      </c>
      <c r="S1883" s="1">
        <v>32.5334</v>
      </c>
      <c r="T1883" s="1">
        <v>3.9</v>
      </c>
    </row>
    <row r="1884" spans="1:20">
      <c r="A1884" s="1" t="s">
        <v>11541</v>
      </c>
      <c r="B1884" s="1" t="s">
        <v>11542</v>
      </c>
      <c r="C1884" s="1" t="s">
        <v>22</v>
      </c>
      <c r="D1884" s="1" t="s">
        <v>11543</v>
      </c>
      <c r="E1884" s="1" t="s">
        <v>11544</v>
      </c>
      <c r="F1884" s="1" t="s">
        <v>11545</v>
      </c>
      <c r="G1884" s="1" t="s">
        <v>305</v>
      </c>
      <c r="H1884" s="1" t="s">
        <v>27</v>
      </c>
      <c r="I1884" s="1">
        <v>46</v>
      </c>
      <c r="J1884" s="1">
        <v>2</v>
      </c>
      <c r="K1884" s="1" t="s">
        <v>9513</v>
      </c>
      <c r="L1884" s="1">
        <v>2021</v>
      </c>
      <c r="M1884" s="1">
        <v>1</v>
      </c>
      <c r="N1884" s="1" t="s">
        <v>11546</v>
      </c>
      <c r="O1884" s="1">
        <v>1.461538</v>
      </c>
      <c r="P1884" s="1">
        <v>9.06</v>
      </c>
      <c r="Q1884" s="3">
        <v>0.68</v>
      </c>
      <c r="R1884" s="1">
        <v>0.1104</v>
      </c>
      <c r="S1884" s="1">
        <v>10.540699999999999</v>
      </c>
      <c r="T1884" s="1">
        <v>1.0429999999999999</v>
      </c>
    </row>
    <row r="1885" spans="1:20">
      <c r="A1885" s="1" t="s">
        <v>11547</v>
      </c>
      <c r="B1885" s="1" t="str">
        <f>"10.1063/5.0144228"</f>
        <v>10.1063/5.0144228</v>
      </c>
      <c r="C1885" s="1" t="s">
        <v>22</v>
      </c>
      <c r="D1885" s="1" t="s">
        <v>11548</v>
      </c>
      <c r="E1885" s="1" t="s">
        <v>11549</v>
      </c>
      <c r="F1885" s="1" t="s">
        <v>10016</v>
      </c>
      <c r="G1885" s="1" t="s">
        <v>89</v>
      </c>
      <c r="H1885" s="1" t="s">
        <v>27</v>
      </c>
      <c r="I1885" s="1">
        <v>13</v>
      </c>
      <c r="J1885" s="1">
        <v>4</v>
      </c>
      <c r="K1885" s="1" t="s">
        <v>22</v>
      </c>
      <c r="L1885" s="1">
        <v>2023</v>
      </c>
      <c r="M1885" s="1">
        <v>1</v>
      </c>
      <c r="N1885" s="1" t="s">
        <v>11550</v>
      </c>
      <c r="O1885" s="1">
        <v>0.84741299999999997</v>
      </c>
      <c r="P1885" s="1">
        <v>3.35</v>
      </c>
      <c r="Q1885" s="3">
        <v>1.18</v>
      </c>
      <c r="R1885" s="1">
        <v>0.29820000000000002</v>
      </c>
      <c r="S1885" s="1">
        <v>28.809100000000001</v>
      </c>
      <c r="T1885" s="1">
        <v>1.4</v>
      </c>
    </row>
    <row r="1886" spans="1:20">
      <c r="A1886" s="1" t="s">
        <v>11551</v>
      </c>
      <c r="B1886" s="1" t="s">
        <v>11552</v>
      </c>
      <c r="C1886" s="1" t="s">
        <v>11553</v>
      </c>
      <c r="D1886" s="1" t="s">
        <v>11554</v>
      </c>
      <c r="E1886" s="1" t="s">
        <v>11555</v>
      </c>
      <c r="F1886" s="1" t="s">
        <v>104</v>
      </c>
      <c r="G1886" s="1" t="s">
        <v>105</v>
      </c>
      <c r="H1886" s="1" t="s">
        <v>27</v>
      </c>
      <c r="I1886" s="1">
        <v>918</v>
      </c>
      <c r="J1886" s="1" t="s">
        <v>22</v>
      </c>
      <c r="K1886" s="1" t="s">
        <v>22</v>
      </c>
      <c r="L1886" s="1">
        <v>2024</v>
      </c>
      <c r="M1886" s="1">
        <v>1</v>
      </c>
      <c r="N1886" s="1" t="s">
        <v>11556</v>
      </c>
      <c r="O1886" s="1">
        <v>0.31230999999999998</v>
      </c>
      <c r="P1886" s="1">
        <v>0.24</v>
      </c>
      <c r="Q1886" s="3">
        <v>3.2</v>
      </c>
      <c r="R1886" s="1">
        <v>4.1578999999999997</v>
      </c>
      <c r="S1886" s="1">
        <v>83.869900000000001</v>
      </c>
      <c r="T1886" s="1" t="s">
        <v>22</v>
      </c>
    </row>
    <row r="1887" spans="1:20">
      <c r="A1887" s="1" t="s">
        <v>11557</v>
      </c>
      <c r="B1887" s="1" t="s">
        <v>11558</v>
      </c>
      <c r="C1887" s="1" t="s">
        <v>22</v>
      </c>
      <c r="D1887" s="1" t="s">
        <v>11559</v>
      </c>
      <c r="E1887" s="1" t="s">
        <v>11560</v>
      </c>
      <c r="F1887" s="1" t="s">
        <v>7112</v>
      </c>
      <c r="G1887" s="1" t="s">
        <v>305</v>
      </c>
      <c r="H1887" s="1" t="s">
        <v>27</v>
      </c>
      <c r="I1887" s="1">
        <v>580</v>
      </c>
      <c r="J1887" s="1" t="s">
        <v>22</v>
      </c>
      <c r="K1887" s="1" t="s">
        <v>22</v>
      </c>
      <c r="L1887" s="1">
        <v>2020</v>
      </c>
      <c r="M1887" s="1">
        <v>1</v>
      </c>
      <c r="N1887" s="1" t="s">
        <v>11561</v>
      </c>
      <c r="O1887" s="1">
        <v>10.789773</v>
      </c>
      <c r="P1887" s="1">
        <v>12.46</v>
      </c>
      <c r="Q1887" s="3">
        <v>0.09</v>
      </c>
      <c r="R1887" s="1">
        <v>8.0199999999999994E-2</v>
      </c>
      <c r="S1887" s="1">
        <v>7.7994000000000003</v>
      </c>
      <c r="T1887" s="1">
        <v>2.4359999999999999</v>
      </c>
    </row>
    <row r="1888" spans="1:20">
      <c r="A1888" s="1" t="s">
        <v>11562</v>
      </c>
      <c r="B1888" s="1" t="s">
        <v>11563</v>
      </c>
      <c r="C1888" s="1" t="s">
        <v>22</v>
      </c>
      <c r="D1888" s="1" t="s">
        <v>11564</v>
      </c>
      <c r="E1888" s="1" t="s">
        <v>11565</v>
      </c>
      <c r="F1888" s="1" t="s">
        <v>1056</v>
      </c>
      <c r="G1888" s="1" t="s">
        <v>89</v>
      </c>
      <c r="H1888" s="1" t="s">
        <v>27</v>
      </c>
      <c r="I1888" s="1">
        <v>960</v>
      </c>
      <c r="J1888" s="1" t="s">
        <v>22</v>
      </c>
      <c r="K1888" s="1" t="s">
        <v>22</v>
      </c>
      <c r="L1888" s="1">
        <v>2023</v>
      </c>
      <c r="M1888" s="1">
        <v>1</v>
      </c>
      <c r="N1888" s="1" t="s">
        <v>11566</v>
      </c>
      <c r="O1888" s="1">
        <v>3.6100660000000002</v>
      </c>
      <c r="P1888" s="1">
        <v>3.35</v>
      </c>
      <c r="Q1888" s="3">
        <v>0.28000000000000003</v>
      </c>
      <c r="R1888" s="1">
        <v>0.29820000000000002</v>
      </c>
      <c r="S1888" s="1">
        <v>28.809100000000001</v>
      </c>
      <c r="T1888" s="1">
        <v>5.8</v>
      </c>
    </row>
    <row r="1889" spans="1:20">
      <c r="A1889" s="1" t="s">
        <v>11567</v>
      </c>
      <c r="B1889" s="1" t="s">
        <v>11568</v>
      </c>
      <c r="C1889" s="1" t="s">
        <v>11569</v>
      </c>
      <c r="D1889" s="1" t="s">
        <v>11570</v>
      </c>
      <c r="E1889" s="1" t="s">
        <v>11571</v>
      </c>
      <c r="F1889" s="1" t="s">
        <v>11572</v>
      </c>
      <c r="G1889" s="1" t="s">
        <v>35</v>
      </c>
      <c r="H1889" s="1" t="s">
        <v>27</v>
      </c>
      <c r="I1889" s="1">
        <v>14</v>
      </c>
      <c r="J1889" s="1">
        <v>2</v>
      </c>
      <c r="K1889" s="1" t="s">
        <v>11573</v>
      </c>
      <c r="L1889" s="1">
        <v>2022</v>
      </c>
      <c r="M1889" s="1">
        <v>1</v>
      </c>
      <c r="N1889" s="1" t="s">
        <v>11574</v>
      </c>
      <c r="O1889" s="1">
        <v>11.025816000000001</v>
      </c>
      <c r="P1889" s="1">
        <v>6.86</v>
      </c>
      <c r="Q1889" s="3">
        <v>0.09</v>
      </c>
      <c r="R1889" s="1">
        <v>0.1457</v>
      </c>
      <c r="S1889" s="1">
        <v>11.442299999999999</v>
      </c>
      <c r="T1889" s="1">
        <v>8.4</v>
      </c>
    </row>
    <row r="1890" spans="1:20">
      <c r="A1890" s="1" t="s">
        <v>11575</v>
      </c>
      <c r="B1890" s="1" t="s">
        <v>11576</v>
      </c>
      <c r="C1890" s="1" t="s">
        <v>22</v>
      </c>
      <c r="D1890" s="1" t="s">
        <v>11577</v>
      </c>
      <c r="E1890" s="1" t="s">
        <v>7349</v>
      </c>
      <c r="F1890" s="1" t="s">
        <v>137</v>
      </c>
      <c r="G1890" s="1" t="s">
        <v>138</v>
      </c>
      <c r="H1890" s="1" t="s">
        <v>27</v>
      </c>
      <c r="I1890" s="1">
        <v>59</v>
      </c>
      <c r="J1890" s="1" t="s">
        <v>22</v>
      </c>
      <c r="K1890" s="1" t="s">
        <v>22</v>
      </c>
      <c r="L1890" s="1">
        <v>2019</v>
      </c>
      <c r="M1890" s="1">
        <v>1</v>
      </c>
      <c r="N1890" s="1" t="s">
        <v>11578</v>
      </c>
      <c r="O1890" s="1">
        <v>22.701923000000001</v>
      </c>
      <c r="P1890" s="1">
        <v>11.41</v>
      </c>
      <c r="Q1890" s="3">
        <v>0.04</v>
      </c>
      <c r="R1890" s="1">
        <v>8.7599999999999997E-2</v>
      </c>
      <c r="S1890" s="1">
        <v>9.4224999999999994</v>
      </c>
      <c r="T1890" s="1">
        <v>2.4140000000000001</v>
      </c>
    </row>
    <row r="1891" spans="1:20">
      <c r="A1891" s="1" t="s">
        <v>11579</v>
      </c>
      <c r="B1891" s="1" t="s">
        <v>11580</v>
      </c>
      <c r="C1891" s="1" t="s">
        <v>22</v>
      </c>
      <c r="D1891" s="1" t="s">
        <v>11581</v>
      </c>
      <c r="E1891" s="1" t="s">
        <v>11582</v>
      </c>
      <c r="F1891" s="1" t="s">
        <v>11583</v>
      </c>
      <c r="G1891" s="1" t="s">
        <v>35</v>
      </c>
      <c r="H1891" s="1" t="s">
        <v>106</v>
      </c>
      <c r="I1891" s="1">
        <v>14</v>
      </c>
      <c r="J1891" s="1">
        <v>11</v>
      </c>
      <c r="K1891" s="1" t="s">
        <v>11584</v>
      </c>
      <c r="L1891" s="1">
        <v>2019</v>
      </c>
      <c r="M1891" s="1">
        <v>1</v>
      </c>
      <c r="N1891" s="1" t="s">
        <v>11585</v>
      </c>
      <c r="O1891" s="1">
        <v>11.64</v>
      </c>
      <c r="P1891" s="1">
        <v>63.75</v>
      </c>
      <c r="Q1891" s="3">
        <v>0.09</v>
      </c>
      <c r="R1891" s="1">
        <v>1.5699999999999999E-2</v>
      </c>
      <c r="S1891" s="1">
        <v>1.3240000000000001</v>
      </c>
      <c r="T1891" s="1">
        <v>1.573</v>
      </c>
    </row>
    <row r="1892" spans="1:20">
      <c r="A1892" s="1" t="s">
        <v>11586</v>
      </c>
      <c r="B1892" s="1" t="s">
        <v>11587</v>
      </c>
      <c r="C1892" s="1" t="s">
        <v>11588</v>
      </c>
      <c r="D1892" s="1" t="s">
        <v>11589</v>
      </c>
      <c r="E1892" s="1" t="s">
        <v>11590</v>
      </c>
      <c r="F1892" s="1" t="s">
        <v>3336</v>
      </c>
      <c r="G1892" s="1" t="s">
        <v>3337</v>
      </c>
      <c r="H1892" s="1" t="s">
        <v>27</v>
      </c>
      <c r="I1892" s="1">
        <v>12</v>
      </c>
      <c r="J1892" s="1" t="s">
        <v>22</v>
      </c>
      <c r="K1892" s="1" t="s">
        <v>22</v>
      </c>
      <c r="L1892" s="1">
        <v>2021</v>
      </c>
      <c r="M1892" s="1">
        <v>1</v>
      </c>
      <c r="N1892" s="1" t="s">
        <v>11591</v>
      </c>
      <c r="O1892" s="1">
        <v>6.6282139999999998</v>
      </c>
      <c r="P1892" s="1">
        <v>7.85</v>
      </c>
      <c r="Q1892" s="3">
        <v>0.15</v>
      </c>
      <c r="R1892" s="1">
        <v>0.12740000000000001</v>
      </c>
      <c r="S1892" s="1">
        <v>10.227399999999999</v>
      </c>
      <c r="T1892" s="1">
        <v>4.2320000000000002</v>
      </c>
    </row>
    <row r="1893" spans="1:20">
      <c r="A1893" s="1" t="s">
        <v>11592</v>
      </c>
      <c r="B1893" s="1" t="s">
        <v>11593</v>
      </c>
      <c r="C1893" s="1" t="s">
        <v>22</v>
      </c>
      <c r="D1893" s="1" t="s">
        <v>11594</v>
      </c>
      <c r="E1893" s="1" t="s">
        <v>11595</v>
      </c>
      <c r="F1893" s="1" t="s">
        <v>11596</v>
      </c>
      <c r="G1893" s="1" t="s">
        <v>2669</v>
      </c>
      <c r="H1893" s="1" t="s">
        <v>27</v>
      </c>
      <c r="I1893" s="1">
        <v>19</v>
      </c>
      <c r="J1893" s="1">
        <v>6</v>
      </c>
      <c r="K1893" s="1" t="s">
        <v>22</v>
      </c>
      <c r="L1893" s="1">
        <v>2022</v>
      </c>
      <c r="M1893" s="1">
        <v>1</v>
      </c>
      <c r="N1893" s="1" t="s">
        <v>11597</v>
      </c>
      <c r="O1893" s="1">
        <v>1.7446809999999999</v>
      </c>
      <c r="P1893" s="1">
        <v>2.2799999999999998</v>
      </c>
      <c r="Q1893" s="3">
        <v>0.56999999999999995</v>
      </c>
      <c r="R1893" s="1">
        <v>0.4395</v>
      </c>
      <c r="S1893" s="1">
        <v>37.7806</v>
      </c>
      <c r="T1893" s="1">
        <v>1.1000000000000001</v>
      </c>
    </row>
    <row r="1894" spans="1:20">
      <c r="A1894" s="1" t="s">
        <v>11598</v>
      </c>
      <c r="B1894" s="1" t="s">
        <v>11599</v>
      </c>
      <c r="C1894" s="1" t="s">
        <v>11600</v>
      </c>
      <c r="D1894" s="1" t="s">
        <v>11601</v>
      </c>
      <c r="E1894" s="1" t="s">
        <v>11602</v>
      </c>
      <c r="F1894" s="1" t="s">
        <v>720</v>
      </c>
      <c r="G1894" s="1" t="s">
        <v>35</v>
      </c>
      <c r="H1894" s="1" t="s">
        <v>27</v>
      </c>
      <c r="I1894" s="1">
        <v>21</v>
      </c>
      <c r="J1894" s="1">
        <v>22</v>
      </c>
      <c r="K1894" s="1" t="s">
        <v>22</v>
      </c>
      <c r="L1894" s="1">
        <v>2021</v>
      </c>
      <c r="M1894" s="1">
        <v>1</v>
      </c>
      <c r="N1894" s="1" t="s">
        <v>11603</v>
      </c>
      <c r="O1894" s="1">
        <v>7.7548719999999998</v>
      </c>
      <c r="P1894" s="1">
        <v>11.69</v>
      </c>
      <c r="Q1894" s="3">
        <v>0.13</v>
      </c>
      <c r="R1894" s="1">
        <v>8.5500000000000007E-2</v>
      </c>
      <c r="S1894" s="1">
        <v>5.9842000000000004</v>
      </c>
      <c r="T1894" s="1">
        <v>3.847</v>
      </c>
    </row>
    <row r="1895" spans="1:20">
      <c r="A1895" s="1" t="s">
        <v>11604</v>
      </c>
      <c r="B1895" s="1" t="s">
        <v>11605</v>
      </c>
      <c r="C1895" s="1" t="s">
        <v>11606</v>
      </c>
      <c r="D1895" s="1" t="s">
        <v>11607</v>
      </c>
      <c r="E1895" s="1" t="s">
        <v>11608</v>
      </c>
      <c r="F1895" s="1" t="s">
        <v>11609</v>
      </c>
      <c r="G1895" s="1" t="s">
        <v>105</v>
      </c>
      <c r="H1895" s="1" t="s">
        <v>27</v>
      </c>
      <c r="I1895" s="1">
        <v>11</v>
      </c>
      <c r="J1895" s="1">
        <v>10</v>
      </c>
      <c r="K1895" s="1" t="s">
        <v>22</v>
      </c>
      <c r="L1895" s="1">
        <v>2023</v>
      </c>
      <c r="M1895" s="1">
        <v>1</v>
      </c>
      <c r="N1895" s="1" t="s">
        <v>11610</v>
      </c>
      <c r="O1895" s="1">
        <v>1.8310500000000001</v>
      </c>
      <c r="P1895" s="1">
        <v>2.33</v>
      </c>
      <c r="Q1895" s="3">
        <v>0.55000000000000004</v>
      </c>
      <c r="R1895" s="1">
        <v>0.4289</v>
      </c>
      <c r="S1895" s="1">
        <v>34.195099999999996</v>
      </c>
      <c r="T1895" s="1">
        <v>3.9</v>
      </c>
    </row>
    <row r="1896" spans="1:20">
      <c r="A1896" s="1" t="s">
        <v>11611</v>
      </c>
      <c r="B1896" s="1" t="s">
        <v>11612</v>
      </c>
      <c r="C1896" s="1" t="s">
        <v>22</v>
      </c>
      <c r="D1896" s="1" t="s">
        <v>11613</v>
      </c>
      <c r="E1896" s="1" t="s">
        <v>11614</v>
      </c>
      <c r="F1896" s="1" t="s">
        <v>11615</v>
      </c>
      <c r="G1896" s="1" t="s">
        <v>35</v>
      </c>
      <c r="H1896" s="1" t="s">
        <v>27</v>
      </c>
      <c r="I1896" s="1">
        <v>110</v>
      </c>
      <c r="J1896" s="2">
        <v>45452</v>
      </c>
      <c r="K1896" s="1" t="s">
        <v>11616</v>
      </c>
      <c r="L1896" s="1">
        <v>2022</v>
      </c>
      <c r="M1896" s="1">
        <v>1</v>
      </c>
      <c r="N1896" s="1" t="s">
        <v>11617</v>
      </c>
      <c r="O1896" s="1">
        <v>2.4096389999999999</v>
      </c>
      <c r="P1896" s="1">
        <v>6.86</v>
      </c>
      <c r="Q1896" s="3">
        <v>0.42</v>
      </c>
      <c r="R1896" s="1">
        <v>0.1457</v>
      </c>
      <c r="S1896" s="1">
        <v>11.442299999999999</v>
      </c>
      <c r="T1896" s="1">
        <v>1.8</v>
      </c>
    </row>
    <row r="1897" spans="1:20">
      <c r="A1897" s="1" t="s">
        <v>11618</v>
      </c>
      <c r="B1897" s="1" t="s">
        <v>11619</v>
      </c>
      <c r="C1897" s="1" t="s">
        <v>22</v>
      </c>
      <c r="D1897" s="1" t="s">
        <v>11620</v>
      </c>
      <c r="E1897" s="1" t="s">
        <v>11621</v>
      </c>
      <c r="F1897" s="1" t="s">
        <v>2165</v>
      </c>
      <c r="G1897" s="1" t="s">
        <v>35</v>
      </c>
      <c r="H1897" s="1" t="s">
        <v>27</v>
      </c>
      <c r="I1897" s="1">
        <v>25</v>
      </c>
      <c r="J1897" s="1">
        <v>17</v>
      </c>
      <c r="K1897" s="1" t="s">
        <v>11622</v>
      </c>
      <c r="L1897" s="1">
        <v>2023</v>
      </c>
      <c r="M1897" s="1">
        <v>1</v>
      </c>
      <c r="N1897" s="1" t="s">
        <v>11623</v>
      </c>
      <c r="O1897" s="1">
        <v>4.1463409999999996</v>
      </c>
      <c r="P1897" s="1">
        <v>2.61</v>
      </c>
      <c r="Q1897" s="3">
        <v>0.24</v>
      </c>
      <c r="R1897" s="1">
        <v>0.3826</v>
      </c>
      <c r="S1897" s="1">
        <v>32.5334</v>
      </c>
      <c r="T1897" s="1">
        <v>9.3000000000000007</v>
      </c>
    </row>
    <row r="1898" spans="1:20">
      <c r="A1898" s="1" t="s">
        <v>11624</v>
      </c>
      <c r="B1898" s="1" t="s">
        <v>11625</v>
      </c>
      <c r="C1898" s="1" t="s">
        <v>22</v>
      </c>
      <c r="D1898" s="1" t="s">
        <v>11626</v>
      </c>
      <c r="E1898" s="1" t="s">
        <v>11627</v>
      </c>
      <c r="F1898" s="1" t="s">
        <v>3466</v>
      </c>
      <c r="G1898" s="1" t="s">
        <v>35</v>
      </c>
      <c r="H1898" s="1" t="s">
        <v>27</v>
      </c>
      <c r="I1898" s="1">
        <v>153</v>
      </c>
      <c r="J1898" s="1">
        <v>11</v>
      </c>
      <c r="K1898" s="1" t="s">
        <v>11628</v>
      </c>
      <c r="L1898" s="1">
        <v>2022</v>
      </c>
      <c r="M1898" s="1">
        <v>1</v>
      </c>
      <c r="N1898" s="1" t="s">
        <v>11629</v>
      </c>
      <c r="O1898" s="1">
        <v>3.5201069999999999</v>
      </c>
      <c r="P1898" s="1">
        <v>6.86</v>
      </c>
      <c r="Q1898" s="3">
        <v>0.28000000000000003</v>
      </c>
      <c r="R1898" s="1">
        <v>0.1457</v>
      </c>
      <c r="S1898" s="1">
        <v>11.442299999999999</v>
      </c>
      <c r="T1898" s="1">
        <v>2.8</v>
      </c>
    </row>
    <row r="1899" spans="1:20">
      <c r="A1899" s="1" t="s">
        <v>11630</v>
      </c>
      <c r="B1899" s="1" t="s">
        <v>11631</v>
      </c>
      <c r="C1899" s="1" t="s">
        <v>22</v>
      </c>
      <c r="D1899" s="1" t="s">
        <v>11632</v>
      </c>
      <c r="E1899" s="1" t="s">
        <v>11633</v>
      </c>
      <c r="F1899" s="1" t="s">
        <v>8668</v>
      </c>
      <c r="G1899" s="1" t="s">
        <v>105</v>
      </c>
      <c r="H1899" s="1" t="s">
        <v>27</v>
      </c>
      <c r="I1899" s="1">
        <v>21</v>
      </c>
      <c r="J1899" s="1">
        <v>3</v>
      </c>
      <c r="K1899" s="1" t="s">
        <v>11634</v>
      </c>
      <c r="L1899" s="1">
        <v>2023</v>
      </c>
      <c r="M1899" s="1">
        <v>1</v>
      </c>
      <c r="N1899" s="1" t="s">
        <v>11635</v>
      </c>
      <c r="O1899" s="1">
        <v>0.17486299999999999</v>
      </c>
      <c r="P1899" s="1">
        <v>2.33</v>
      </c>
      <c r="Q1899" s="3">
        <v>5.72</v>
      </c>
      <c r="R1899" s="1">
        <v>0.4289</v>
      </c>
      <c r="S1899" s="1">
        <v>34.195099999999996</v>
      </c>
      <c r="T1899" s="1">
        <v>0.6</v>
      </c>
    </row>
    <row r="1900" spans="1:20">
      <c r="A1900" s="1" t="s">
        <v>11636</v>
      </c>
      <c r="B1900" s="1" t="s">
        <v>22</v>
      </c>
      <c r="C1900" s="1" t="s">
        <v>22</v>
      </c>
      <c r="D1900" s="1" t="s">
        <v>11637</v>
      </c>
      <c r="E1900" s="1" t="s">
        <v>11638</v>
      </c>
      <c r="F1900" s="1" t="s">
        <v>11328</v>
      </c>
      <c r="G1900" s="1" t="s">
        <v>105</v>
      </c>
      <c r="H1900" s="1" t="s">
        <v>27</v>
      </c>
      <c r="I1900" s="1">
        <v>29</v>
      </c>
      <c r="J1900" s="1" t="s">
        <v>11639</v>
      </c>
      <c r="K1900" s="1" t="s">
        <v>11640</v>
      </c>
      <c r="L1900" s="1">
        <v>2020</v>
      </c>
      <c r="M1900" s="1">
        <v>1</v>
      </c>
      <c r="N1900" s="1" t="s">
        <v>11641</v>
      </c>
      <c r="O1900" s="1">
        <v>1.6067670000000001</v>
      </c>
      <c r="P1900" s="1">
        <v>17.27</v>
      </c>
      <c r="Q1900" s="3">
        <v>0.62</v>
      </c>
      <c r="R1900" s="1">
        <v>5.79E-2</v>
      </c>
      <c r="S1900" s="1">
        <v>4.3446999999999996</v>
      </c>
      <c r="T1900" s="1">
        <v>0.48899999999999999</v>
      </c>
    </row>
    <row r="1901" spans="1:20">
      <c r="A1901" s="1" t="s">
        <v>11642</v>
      </c>
      <c r="B1901" s="1" t="s">
        <v>11643</v>
      </c>
      <c r="C1901" s="1" t="s">
        <v>11644</v>
      </c>
      <c r="D1901" s="1" t="s">
        <v>11645</v>
      </c>
      <c r="E1901" s="1" t="s">
        <v>11646</v>
      </c>
      <c r="F1901" s="1" t="s">
        <v>2013</v>
      </c>
      <c r="G1901" s="1" t="s">
        <v>35</v>
      </c>
      <c r="H1901" s="1" t="s">
        <v>27</v>
      </c>
      <c r="I1901" s="1">
        <v>89</v>
      </c>
      <c r="J1901" s="1">
        <v>3</v>
      </c>
      <c r="K1901" s="1" t="s">
        <v>11647</v>
      </c>
      <c r="L1901" s="1">
        <v>2024</v>
      </c>
      <c r="M1901" s="1">
        <v>1</v>
      </c>
      <c r="N1901" s="1" t="s">
        <v>11648</v>
      </c>
      <c r="O1901" s="1">
        <v>0.17915700000000001</v>
      </c>
      <c r="P1901" s="1">
        <v>0.26</v>
      </c>
      <c r="Q1901" s="3">
        <v>5.58</v>
      </c>
      <c r="R1901" s="1">
        <v>3.8452999999999999</v>
      </c>
      <c r="S1901" s="1">
        <v>83.582499999999996</v>
      </c>
      <c r="T1901" s="1" t="s">
        <v>22</v>
      </c>
    </row>
    <row r="1902" spans="1:20">
      <c r="A1902" s="1" t="s">
        <v>11649</v>
      </c>
      <c r="B1902" s="1" t="s">
        <v>11650</v>
      </c>
      <c r="C1902" s="1" t="s">
        <v>11651</v>
      </c>
      <c r="D1902" s="1" t="s">
        <v>11652</v>
      </c>
      <c r="E1902" s="1" t="s">
        <v>11653</v>
      </c>
      <c r="F1902" s="1" t="s">
        <v>5827</v>
      </c>
      <c r="G1902" s="1" t="s">
        <v>35</v>
      </c>
      <c r="H1902" s="1" t="s">
        <v>27</v>
      </c>
      <c r="I1902" s="1">
        <v>76</v>
      </c>
      <c r="J1902" s="1" t="s">
        <v>22</v>
      </c>
      <c r="K1902" s="1" t="s">
        <v>11654</v>
      </c>
      <c r="L1902" s="1">
        <v>2020</v>
      </c>
      <c r="M1902" s="1">
        <v>1</v>
      </c>
      <c r="N1902" s="1" t="s">
        <v>11655</v>
      </c>
      <c r="O1902" s="1">
        <v>2.649635</v>
      </c>
      <c r="P1902" s="1">
        <v>16.14</v>
      </c>
      <c r="Q1902" s="3">
        <v>0.38</v>
      </c>
      <c r="R1902" s="1">
        <v>6.2E-2</v>
      </c>
      <c r="S1902" s="1">
        <v>4.3051000000000004</v>
      </c>
      <c r="T1902" s="1">
        <v>1.1719999999999999</v>
      </c>
    </row>
    <row r="1903" spans="1:20">
      <c r="A1903" s="1" t="s">
        <v>11656</v>
      </c>
      <c r="B1903" s="1" t="s">
        <v>11657</v>
      </c>
      <c r="C1903" s="1" t="s">
        <v>22</v>
      </c>
      <c r="D1903" s="1" t="s">
        <v>11658</v>
      </c>
      <c r="E1903" s="1" t="s">
        <v>11659</v>
      </c>
      <c r="F1903" s="1" t="s">
        <v>11660</v>
      </c>
      <c r="G1903" s="1" t="s">
        <v>35</v>
      </c>
      <c r="H1903" s="1" t="s">
        <v>27</v>
      </c>
      <c r="I1903" s="1">
        <v>246</v>
      </c>
      <c r="J1903" s="1" t="s">
        <v>22</v>
      </c>
      <c r="K1903" s="1" t="s">
        <v>22</v>
      </c>
      <c r="L1903" s="1">
        <v>2023</v>
      </c>
      <c r="M1903" s="1">
        <v>1</v>
      </c>
      <c r="N1903" s="1" t="s">
        <v>11661</v>
      </c>
      <c r="O1903" s="1">
        <v>1.576271</v>
      </c>
      <c r="P1903" s="1">
        <v>2.61</v>
      </c>
      <c r="Q1903" s="3">
        <v>0.63</v>
      </c>
      <c r="R1903" s="1">
        <v>0.3826</v>
      </c>
      <c r="S1903" s="1">
        <v>32.5334</v>
      </c>
      <c r="T1903" s="1">
        <v>2.4</v>
      </c>
    </row>
    <row r="1904" spans="1:20">
      <c r="A1904" s="1" t="s">
        <v>11662</v>
      </c>
      <c r="B1904" s="1" t="s">
        <v>11663</v>
      </c>
      <c r="C1904" s="1" t="s">
        <v>22</v>
      </c>
      <c r="D1904" s="1" t="s">
        <v>11664</v>
      </c>
      <c r="E1904" s="1" t="s">
        <v>9573</v>
      </c>
      <c r="F1904" s="1" t="s">
        <v>9574</v>
      </c>
      <c r="G1904" s="1" t="s">
        <v>35</v>
      </c>
      <c r="H1904" s="1" t="s">
        <v>27</v>
      </c>
      <c r="I1904" s="1">
        <v>44</v>
      </c>
      <c r="J1904" s="1">
        <v>8</v>
      </c>
      <c r="K1904" s="1" t="s">
        <v>11665</v>
      </c>
      <c r="L1904" s="1">
        <v>2014</v>
      </c>
      <c r="M1904" s="1">
        <v>1</v>
      </c>
      <c r="N1904" s="1" t="s">
        <v>11666</v>
      </c>
      <c r="O1904" s="1">
        <v>4.492248</v>
      </c>
      <c r="P1904" s="1">
        <v>28.95</v>
      </c>
      <c r="Q1904" s="3">
        <v>0.22</v>
      </c>
      <c r="R1904" s="1">
        <v>3.4500000000000003E-2</v>
      </c>
      <c r="S1904" s="1">
        <v>3.6772999999999998</v>
      </c>
      <c r="T1904" s="1">
        <v>0.53300000000000003</v>
      </c>
    </row>
    <row r="1905" spans="1:20">
      <c r="A1905" s="1" t="s">
        <v>11667</v>
      </c>
      <c r="B1905" s="1" t="s">
        <v>11668</v>
      </c>
      <c r="C1905" s="1" t="s">
        <v>22</v>
      </c>
      <c r="D1905" s="1" t="s">
        <v>11669</v>
      </c>
      <c r="E1905" s="1" t="s">
        <v>11670</v>
      </c>
      <c r="F1905" s="1" t="s">
        <v>11671</v>
      </c>
      <c r="G1905" s="1" t="s">
        <v>35</v>
      </c>
      <c r="H1905" s="1" t="s">
        <v>27</v>
      </c>
      <c r="I1905" s="1">
        <v>52</v>
      </c>
      <c r="J1905" s="1">
        <v>1</v>
      </c>
      <c r="K1905" s="1" t="s">
        <v>11672</v>
      </c>
      <c r="L1905" s="1">
        <v>2021</v>
      </c>
      <c r="M1905" s="1">
        <v>1</v>
      </c>
      <c r="N1905" s="1" t="s">
        <v>11673</v>
      </c>
      <c r="O1905" s="1">
        <v>1.3170729999999999</v>
      </c>
      <c r="P1905" s="1">
        <v>11.69</v>
      </c>
      <c r="Q1905" s="3">
        <v>0.76</v>
      </c>
      <c r="R1905" s="1">
        <v>8.5500000000000007E-2</v>
      </c>
      <c r="S1905" s="1">
        <v>5.9842000000000004</v>
      </c>
      <c r="T1905" s="1">
        <v>0.58199999999999996</v>
      </c>
    </row>
    <row r="1906" spans="1:20">
      <c r="A1906" s="1" t="s">
        <v>11674</v>
      </c>
      <c r="B1906" s="1" t="s">
        <v>11675</v>
      </c>
      <c r="C1906" s="1" t="s">
        <v>22</v>
      </c>
      <c r="D1906" s="1" t="s">
        <v>11676</v>
      </c>
      <c r="E1906" s="1" t="s">
        <v>11677</v>
      </c>
      <c r="F1906" s="1" t="s">
        <v>4525</v>
      </c>
      <c r="G1906" s="1" t="s">
        <v>35</v>
      </c>
      <c r="H1906" s="1" t="s">
        <v>27</v>
      </c>
      <c r="I1906" s="1">
        <v>34</v>
      </c>
      <c r="J1906" s="1">
        <v>9</v>
      </c>
      <c r="K1906" s="1" t="s">
        <v>11678</v>
      </c>
      <c r="L1906" s="1">
        <v>2014</v>
      </c>
      <c r="M1906" s="1">
        <v>1</v>
      </c>
      <c r="N1906" s="1" t="s">
        <v>11679</v>
      </c>
      <c r="O1906" s="1">
        <v>4.2663929999999999</v>
      </c>
      <c r="P1906" s="1">
        <v>28.95</v>
      </c>
      <c r="Q1906" s="3">
        <v>0.23</v>
      </c>
      <c r="R1906" s="1">
        <v>3.4500000000000003E-2</v>
      </c>
      <c r="S1906" s="1">
        <v>3.6772999999999998</v>
      </c>
      <c r="T1906" s="1">
        <v>0.99099999999999999</v>
      </c>
    </row>
    <row r="1907" spans="1:20">
      <c r="A1907" s="1" t="s">
        <v>11680</v>
      </c>
      <c r="B1907" s="1" t="s">
        <v>11681</v>
      </c>
      <c r="C1907" s="1" t="s">
        <v>22</v>
      </c>
      <c r="D1907" s="1" t="s">
        <v>11682</v>
      </c>
      <c r="E1907" s="1" t="s">
        <v>11683</v>
      </c>
      <c r="F1907" s="1" t="s">
        <v>4064</v>
      </c>
      <c r="G1907" s="1" t="s">
        <v>35</v>
      </c>
      <c r="H1907" s="1" t="s">
        <v>27</v>
      </c>
      <c r="I1907" s="1">
        <v>1</v>
      </c>
      <c r="J1907" s="1">
        <v>8</v>
      </c>
      <c r="K1907" s="1" t="s">
        <v>11684</v>
      </c>
      <c r="L1907" s="1">
        <v>2016</v>
      </c>
      <c r="M1907" s="1">
        <v>1</v>
      </c>
      <c r="N1907" s="1" t="s">
        <v>11685</v>
      </c>
      <c r="O1907" s="1">
        <v>12.121853</v>
      </c>
      <c r="P1907" s="1">
        <v>25.68</v>
      </c>
      <c r="Q1907" s="3">
        <v>0.08</v>
      </c>
      <c r="R1907" s="1">
        <v>3.8899999999999997E-2</v>
      </c>
      <c r="S1907" s="1">
        <v>3.3591000000000002</v>
      </c>
      <c r="T1907" s="1" t="s">
        <v>22</v>
      </c>
    </row>
    <row r="1908" spans="1:20">
      <c r="A1908" s="1" t="s">
        <v>11686</v>
      </c>
      <c r="B1908" s="1" t="s">
        <v>11687</v>
      </c>
      <c r="C1908" s="1" t="s">
        <v>22</v>
      </c>
      <c r="D1908" s="1" t="s">
        <v>11688</v>
      </c>
      <c r="E1908" s="1" t="s">
        <v>11689</v>
      </c>
      <c r="F1908" s="1" t="s">
        <v>4525</v>
      </c>
      <c r="G1908" s="1" t="s">
        <v>35</v>
      </c>
      <c r="H1908" s="1" t="s">
        <v>27</v>
      </c>
      <c r="I1908" s="1">
        <v>34</v>
      </c>
      <c r="J1908" s="1">
        <v>8</v>
      </c>
      <c r="K1908" s="1" t="s">
        <v>11690</v>
      </c>
      <c r="L1908" s="1">
        <v>2014</v>
      </c>
      <c r="M1908" s="1">
        <v>1</v>
      </c>
      <c r="N1908" s="1" t="s">
        <v>11691</v>
      </c>
      <c r="O1908" s="1">
        <v>4.2663929999999999</v>
      </c>
      <c r="P1908" s="1">
        <v>28.95</v>
      </c>
      <c r="Q1908" s="3">
        <v>0.23</v>
      </c>
      <c r="R1908" s="1">
        <v>3.4500000000000003E-2</v>
      </c>
      <c r="S1908" s="1">
        <v>3.6772999999999998</v>
      </c>
      <c r="T1908" s="1">
        <v>0.99099999999999999</v>
      </c>
    </row>
    <row r="1909" spans="1:20">
      <c r="A1909" s="1" t="s">
        <v>11692</v>
      </c>
      <c r="B1909" s="1" t="s">
        <v>11693</v>
      </c>
      <c r="C1909" s="1" t="s">
        <v>22</v>
      </c>
      <c r="D1909" s="1" t="s">
        <v>11694</v>
      </c>
      <c r="E1909" s="1" t="s">
        <v>11695</v>
      </c>
      <c r="F1909" s="1" t="s">
        <v>4525</v>
      </c>
      <c r="G1909" s="1" t="s">
        <v>35</v>
      </c>
      <c r="H1909" s="1" t="s">
        <v>27</v>
      </c>
      <c r="I1909" s="1">
        <v>41</v>
      </c>
      <c r="J1909" s="1">
        <v>8</v>
      </c>
      <c r="K1909" s="1" t="s">
        <v>11696</v>
      </c>
      <c r="L1909" s="1">
        <v>2021</v>
      </c>
      <c r="M1909" s="1">
        <v>1</v>
      </c>
      <c r="N1909" s="1" t="s">
        <v>11697</v>
      </c>
      <c r="O1909" s="1">
        <v>2.9818180000000001</v>
      </c>
      <c r="P1909" s="1">
        <v>11.69</v>
      </c>
      <c r="Q1909" s="3">
        <v>0.34</v>
      </c>
      <c r="R1909" s="1">
        <v>8.5500000000000007E-2</v>
      </c>
      <c r="S1909" s="1">
        <v>5.9842000000000004</v>
      </c>
      <c r="T1909" s="1" t="s">
        <v>22</v>
      </c>
    </row>
    <row r="1910" spans="1:20">
      <c r="A1910" s="1" t="s">
        <v>11698</v>
      </c>
      <c r="B1910" s="1" t="s">
        <v>11699</v>
      </c>
      <c r="C1910" s="1" t="s">
        <v>22</v>
      </c>
      <c r="D1910" s="1" t="s">
        <v>11700</v>
      </c>
      <c r="E1910" s="1" t="s">
        <v>11701</v>
      </c>
      <c r="F1910" s="1" t="s">
        <v>269</v>
      </c>
      <c r="G1910" s="1" t="s">
        <v>89</v>
      </c>
      <c r="H1910" s="1" t="s">
        <v>27</v>
      </c>
      <c r="I1910" s="1" t="s">
        <v>22</v>
      </c>
      <c r="J1910" s="1" t="s">
        <v>22</v>
      </c>
      <c r="K1910" s="1" t="s">
        <v>22</v>
      </c>
      <c r="L1910" s="1">
        <v>2024</v>
      </c>
      <c r="M1910" s="1">
        <v>1</v>
      </c>
      <c r="N1910" s="1" t="s">
        <v>11702</v>
      </c>
      <c r="O1910" s="1">
        <v>0.55941300000000005</v>
      </c>
      <c r="P1910" s="1">
        <v>0.32</v>
      </c>
      <c r="Q1910" s="3">
        <v>1.79</v>
      </c>
      <c r="R1910" s="1">
        <v>3.0949</v>
      </c>
      <c r="S1910" s="1">
        <v>81.529799999999994</v>
      </c>
      <c r="T1910" s="1" t="s">
        <v>22</v>
      </c>
    </row>
    <row r="1911" spans="1:20">
      <c r="A1911" s="1" t="s">
        <v>11703</v>
      </c>
      <c r="B1911" s="1" t="s">
        <v>11704</v>
      </c>
      <c r="C1911" s="1" t="s">
        <v>22</v>
      </c>
      <c r="D1911" s="1" t="s">
        <v>11705</v>
      </c>
      <c r="E1911" s="1" t="s">
        <v>11706</v>
      </c>
      <c r="F1911" s="1" t="s">
        <v>11707</v>
      </c>
      <c r="G1911" s="1" t="s">
        <v>89</v>
      </c>
      <c r="H1911" s="1" t="s">
        <v>27</v>
      </c>
      <c r="I1911" s="1">
        <v>233</v>
      </c>
      <c r="J1911" s="1" t="s">
        <v>22</v>
      </c>
      <c r="K1911" s="1" t="s">
        <v>22</v>
      </c>
      <c r="L1911" s="1">
        <v>2023</v>
      </c>
      <c r="M1911" s="1">
        <v>1</v>
      </c>
      <c r="N1911" s="1" t="s">
        <v>11708</v>
      </c>
      <c r="O1911" s="1">
        <v>3.7650049999999999</v>
      </c>
      <c r="P1911" s="1">
        <v>3.35</v>
      </c>
      <c r="Q1911" s="3">
        <v>0.27</v>
      </c>
      <c r="R1911" s="1">
        <v>0.29820000000000002</v>
      </c>
      <c r="S1911" s="1">
        <v>28.809100000000001</v>
      </c>
      <c r="T1911" s="1">
        <v>7.6</v>
      </c>
    </row>
    <row r="1912" spans="1:20">
      <c r="A1912" s="1" t="s">
        <v>11709</v>
      </c>
      <c r="B1912" s="1" t="s">
        <v>11710</v>
      </c>
      <c r="C1912" s="1" t="s">
        <v>22</v>
      </c>
      <c r="D1912" s="1" t="s">
        <v>11711</v>
      </c>
      <c r="E1912" s="1" t="s">
        <v>11712</v>
      </c>
      <c r="F1912" s="1" t="s">
        <v>2739</v>
      </c>
      <c r="G1912" s="1" t="s">
        <v>305</v>
      </c>
      <c r="H1912" s="1" t="s">
        <v>27</v>
      </c>
      <c r="I1912" s="1">
        <v>272</v>
      </c>
      <c r="J1912" s="1" t="s">
        <v>22</v>
      </c>
      <c r="K1912" s="1" t="s">
        <v>22</v>
      </c>
      <c r="L1912" s="1">
        <v>2023</v>
      </c>
      <c r="M1912" s="1">
        <v>1</v>
      </c>
      <c r="N1912" s="1" t="s">
        <v>11713</v>
      </c>
      <c r="O1912" s="1">
        <v>3.395683</v>
      </c>
      <c r="P1912" s="1">
        <v>2.1</v>
      </c>
      <c r="Q1912" s="3">
        <v>0.28999999999999998</v>
      </c>
      <c r="R1912" s="1">
        <v>0.47620000000000001</v>
      </c>
      <c r="S1912" s="1">
        <v>39.753500000000003</v>
      </c>
      <c r="T1912" s="1" t="s">
        <v>22</v>
      </c>
    </row>
    <row r="1913" spans="1:20">
      <c r="A1913" s="1" t="s">
        <v>11714</v>
      </c>
      <c r="B1913" s="1" t="s">
        <v>11715</v>
      </c>
      <c r="C1913" s="1" t="s">
        <v>22</v>
      </c>
      <c r="D1913" s="1" t="s">
        <v>11716</v>
      </c>
      <c r="E1913" s="1" t="s">
        <v>11717</v>
      </c>
      <c r="F1913" s="1" t="s">
        <v>11718</v>
      </c>
      <c r="G1913" s="1" t="s">
        <v>35</v>
      </c>
      <c r="H1913" s="1" t="s">
        <v>27</v>
      </c>
      <c r="I1913" s="1">
        <v>44</v>
      </c>
      <c r="J1913" s="1">
        <v>3</v>
      </c>
      <c r="K1913" s="1" t="s">
        <v>11719</v>
      </c>
      <c r="L1913" s="1">
        <v>2021</v>
      </c>
      <c r="M1913" s="1">
        <v>1</v>
      </c>
      <c r="N1913" s="1" t="s">
        <v>11720</v>
      </c>
      <c r="O1913" s="1">
        <v>4.3207550000000001</v>
      </c>
      <c r="P1913" s="1">
        <v>11.69</v>
      </c>
      <c r="Q1913" s="3">
        <v>0.23</v>
      </c>
      <c r="R1913" s="1">
        <v>8.5500000000000007E-2</v>
      </c>
      <c r="S1913" s="1">
        <v>5.9842000000000004</v>
      </c>
      <c r="T1913" s="1">
        <v>2.0569999999999999</v>
      </c>
    </row>
    <row r="1914" spans="1:20">
      <c r="A1914" s="1" t="s">
        <v>11721</v>
      </c>
      <c r="B1914" s="1" t="s">
        <v>11722</v>
      </c>
      <c r="C1914" s="1" t="s">
        <v>11723</v>
      </c>
      <c r="D1914" s="1" t="s">
        <v>11724</v>
      </c>
      <c r="E1914" s="1" t="s">
        <v>11725</v>
      </c>
      <c r="F1914" s="1" t="s">
        <v>1400</v>
      </c>
      <c r="G1914" s="1" t="s">
        <v>26</v>
      </c>
      <c r="H1914" s="1" t="s">
        <v>27</v>
      </c>
      <c r="I1914" s="1">
        <v>18</v>
      </c>
      <c r="J1914" s="1">
        <v>2</v>
      </c>
      <c r="K1914" s="1" t="s">
        <v>22</v>
      </c>
      <c r="L1914" s="1">
        <v>2023</v>
      </c>
      <c r="M1914" s="1">
        <v>1</v>
      </c>
      <c r="N1914" s="1" t="s">
        <v>11726</v>
      </c>
      <c r="O1914" s="1">
        <v>1.0245139999999999</v>
      </c>
      <c r="P1914" s="1">
        <v>2.4700000000000002</v>
      </c>
      <c r="Q1914" s="3">
        <v>0.98</v>
      </c>
      <c r="R1914" s="1">
        <v>0.40410000000000001</v>
      </c>
      <c r="S1914" s="1">
        <v>36.628</v>
      </c>
      <c r="T1914" s="1">
        <v>2.9</v>
      </c>
    </row>
    <row r="1915" spans="1:20">
      <c r="A1915" s="1" t="s">
        <v>11727</v>
      </c>
      <c r="B1915" s="1" t="s">
        <v>11728</v>
      </c>
      <c r="C1915" s="1" t="s">
        <v>11729</v>
      </c>
      <c r="D1915" s="1" t="s">
        <v>11730</v>
      </c>
      <c r="E1915" s="1" t="s">
        <v>11731</v>
      </c>
      <c r="F1915" s="1" t="s">
        <v>3735</v>
      </c>
      <c r="G1915" s="1" t="s">
        <v>89</v>
      </c>
      <c r="H1915" s="1" t="s">
        <v>27</v>
      </c>
      <c r="I1915" s="1">
        <v>17</v>
      </c>
      <c r="J1915" s="1">
        <v>7</v>
      </c>
      <c r="K1915" s="1" t="s">
        <v>22</v>
      </c>
      <c r="L1915" s="1">
        <v>2024</v>
      </c>
      <c r="M1915" s="1">
        <v>1</v>
      </c>
      <c r="N1915" s="1" t="s">
        <v>11732</v>
      </c>
      <c r="O1915" s="1">
        <v>0.161469</v>
      </c>
      <c r="P1915" s="1">
        <v>0.32</v>
      </c>
      <c r="Q1915" s="3">
        <v>6.19</v>
      </c>
      <c r="R1915" s="1">
        <v>3.0949</v>
      </c>
      <c r="S1915" s="1">
        <v>81.529799999999994</v>
      </c>
      <c r="T1915" s="1" t="s">
        <v>22</v>
      </c>
    </row>
    <row r="1916" spans="1:20">
      <c r="A1916" s="1" t="s">
        <v>11733</v>
      </c>
      <c r="B1916" s="1" t="s">
        <v>11734</v>
      </c>
      <c r="C1916" s="1" t="s">
        <v>22</v>
      </c>
      <c r="D1916" s="1" t="s">
        <v>11735</v>
      </c>
      <c r="E1916" s="1" t="s">
        <v>11736</v>
      </c>
      <c r="F1916" s="1" t="s">
        <v>2265</v>
      </c>
      <c r="G1916" s="1" t="s">
        <v>49</v>
      </c>
      <c r="H1916" s="1" t="s">
        <v>27</v>
      </c>
      <c r="I1916" s="1">
        <v>442</v>
      </c>
      <c r="J1916" s="1" t="s">
        <v>22</v>
      </c>
      <c r="K1916" s="1" t="s">
        <v>11737</v>
      </c>
      <c r="L1916" s="1">
        <v>2021</v>
      </c>
      <c r="M1916" s="1">
        <v>1</v>
      </c>
      <c r="N1916" s="1" t="s">
        <v>11738</v>
      </c>
      <c r="O1916" s="1">
        <v>13.936871999999999</v>
      </c>
      <c r="P1916" s="1">
        <v>11.82</v>
      </c>
      <c r="Q1916" s="3">
        <v>7.0000000000000007E-2</v>
      </c>
      <c r="R1916" s="1">
        <v>8.4599999999999995E-2</v>
      </c>
      <c r="S1916" s="1">
        <v>10.63</v>
      </c>
      <c r="T1916" s="1">
        <v>5.7789999999999999</v>
      </c>
    </row>
    <row r="1917" spans="1:20">
      <c r="A1917" s="1" t="s">
        <v>11739</v>
      </c>
      <c r="B1917" s="1" t="s">
        <v>11740</v>
      </c>
      <c r="C1917" s="1" t="s">
        <v>11741</v>
      </c>
      <c r="D1917" s="1" t="s">
        <v>11742</v>
      </c>
      <c r="E1917" s="1" t="s">
        <v>11743</v>
      </c>
      <c r="F1917" s="1" t="s">
        <v>313</v>
      </c>
      <c r="G1917" s="1" t="s">
        <v>105</v>
      </c>
      <c r="H1917" s="1" t="s">
        <v>27</v>
      </c>
      <c r="I1917" s="1">
        <v>30</v>
      </c>
      <c r="J1917" s="1">
        <v>22</v>
      </c>
      <c r="K1917" s="1" t="s">
        <v>11744</v>
      </c>
      <c r="L1917" s="1">
        <v>2023</v>
      </c>
      <c r="M1917" s="1">
        <v>1</v>
      </c>
      <c r="N1917" s="1" t="s">
        <v>11745</v>
      </c>
      <c r="O1917" s="1">
        <v>2.232815</v>
      </c>
      <c r="P1917" s="1">
        <v>2.33</v>
      </c>
      <c r="Q1917" s="3">
        <v>0.45</v>
      </c>
      <c r="R1917" s="1">
        <v>0.4289</v>
      </c>
      <c r="S1917" s="1">
        <v>34.195099999999996</v>
      </c>
      <c r="T1917" s="1" t="s">
        <v>22</v>
      </c>
    </row>
    <row r="1918" spans="1:20">
      <c r="A1918" s="1" t="s">
        <v>11746</v>
      </c>
      <c r="B1918" s="1" t="s">
        <v>11747</v>
      </c>
      <c r="C1918" s="1" t="s">
        <v>22</v>
      </c>
      <c r="D1918" s="1" t="s">
        <v>11748</v>
      </c>
      <c r="E1918" s="1" t="s">
        <v>11749</v>
      </c>
      <c r="F1918" s="1" t="s">
        <v>4173</v>
      </c>
      <c r="G1918" s="1" t="s">
        <v>1401</v>
      </c>
      <c r="H1918" s="1" t="s">
        <v>27</v>
      </c>
      <c r="I1918" s="1">
        <v>13</v>
      </c>
      <c r="J1918" s="1">
        <v>6</v>
      </c>
      <c r="K1918" s="1" t="s">
        <v>22</v>
      </c>
      <c r="L1918" s="1">
        <v>2023</v>
      </c>
      <c r="M1918" s="1">
        <v>1</v>
      </c>
      <c r="N1918" s="1" t="s">
        <v>11750</v>
      </c>
      <c r="O1918" s="1">
        <v>1.135605</v>
      </c>
      <c r="P1918" s="1">
        <v>1.9</v>
      </c>
      <c r="Q1918" s="3">
        <v>0.88</v>
      </c>
      <c r="R1918" s="1">
        <v>0.52739999999999998</v>
      </c>
      <c r="S1918" s="1">
        <v>39.311599999999999</v>
      </c>
      <c r="T1918" s="1">
        <v>2.2000000000000002</v>
      </c>
    </row>
    <row r="1919" spans="1:20">
      <c r="A1919" s="1" t="s">
        <v>11751</v>
      </c>
      <c r="B1919" s="1" t="s">
        <v>11752</v>
      </c>
      <c r="C1919" s="1" t="s">
        <v>22</v>
      </c>
      <c r="D1919" s="1" t="s">
        <v>11753</v>
      </c>
      <c r="E1919" s="1" t="s">
        <v>11754</v>
      </c>
      <c r="F1919" s="1" t="s">
        <v>11755</v>
      </c>
      <c r="G1919" s="1" t="s">
        <v>49</v>
      </c>
      <c r="H1919" s="1" t="s">
        <v>27</v>
      </c>
      <c r="I1919" s="1">
        <v>31</v>
      </c>
      <c r="J1919" s="1">
        <v>1</v>
      </c>
      <c r="K1919" s="1" t="s">
        <v>22</v>
      </c>
      <c r="L1919" s="1">
        <v>2024</v>
      </c>
      <c r="M1919" s="1">
        <v>1</v>
      </c>
      <c r="N1919" s="1" t="s">
        <v>11756</v>
      </c>
      <c r="O1919" s="1">
        <v>5.4545000000000003E-2</v>
      </c>
      <c r="P1919" s="1">
        <v>0.31</v>
      </c>
      <c r="Q1919" s="3">
        <v>18.329999999999998</v>
      </c>
      <c r="R1919" s="1">
        <v>3.2235999999999998</v>
      </c>
      <c r="S1919" s="1">
        <v>84.347899999999996</v>
      </c>
      <c r="T1919" s="1" t="s">
        <v>22</v>
      </c>
    </row>
    <row r="1920" spans="1:20">
      <c r="A1920" s="1" t="s">
        <v>11757</v>
      </c>
      <c r="B1920" s="1" t="s">
        <v>11758</v>
      </c>
      <c r="C1920" s="1" t="s">
        <v>22</v>
      </c>
      <c r="D1920" s="1" t="s">
        <v>11759</v>
      </c>
      <c r="E1920" s="1" t="s">
        <v>11760</v>
      </c>
      <c r="F1920" s="1" t="s">
        <v>4525</v>
      </c>
      <c r="G1920" s="1" t="s">
        <v>35</v>
      </c>
      <c r="H1920" s="1" t="s">
        <v>27</v>
      </c>
      <c r="I1920" s="1">
        <v>41</v>
      </c>
      <c r="J1920" s="1">
        <v>1</v>
      </c>
      <c r="K1920" s="1" t="s">
        <v>11761</v>
      </c>
      <c r="L1920" s="1">
        <v>2021</v>
      </c>
      <c r="M1920" s="1">
        <v>1</v>
      </c>
      <c r="N1920" s="1" t="s">
        <v>11762</v>
      </c>
      <c r="O1920" s="1">
        <v>2.9818180000000001</v>
      </c>
      <c r="P1920" s="1">
        <v>11.69</v>
      </c>
      <c r="Q1920" s="3">
        <v>0.34</v>
      </c>
      <c r="R1920" s="1">
        <v>8.5500000000000007E-2</v>
      </c>
      <c r="S1920" s="1">
        <v>5.9842000000000004</v>
      </c>
      <c r="T1920" s="1" t="s">
        <v>22</v>
      </c>
    </row>
    <row r="1921" spans="1:20">
      <c r="A1921" s="1" t="s">
        <v>11763</v>
      </c>
      <c r="B1921" s="1" t="s">
        <v>11764</v>
      </c>
      <c r="C1921" s="1" t="s">
        <v>22</v>
      </c>
      <c r="D1921" s="1" t="s">
        <v>11765</v>
      </c>
      <c r="E1921" s="1" t="s">
        <v>11766</v>
      </c>
      <c r="F1921" s="1" t="s">
        <v>3886</v>
      </c>
      <c r="G1921" s="1" t="s">
        <v>26</v>
      </c>
      <c r="H1921" s="1" t="s">
        <v>27</v>
      </c>
      <c r="I1921" s="1">
        <v>46</v>
      </c>
      <c r="J1921" s="1">
        <v>1</v>
      </c>
      <c r="K1921" s="1" t="s">
        <v>11767</v>
      </c>
      <c r="L1921" s="1">
        <v>2023</v>
      </c>
      <c r="M1921" s="1">
        <v>1</v>
      </c>
      <c r="N1921" s="1" t="s">
        <v>11768</v>
      </c>
      <c r="O1921" s="1">
        <v>2.4878049999999998</v>
      </c>
      <c r="P1921" s="1">
        <v>2.4700000000000002</v>
      </c>
      <c r="Q1921" s="3">
        <v>0.4</v>
      </c>
      <c r="R1921" s="1">
        <v>0.40410000000000001</v>
      </c>
      <c r="S1921" s="1">
        <v>36.628</v>
      </c>
      <c r="T1921" s="1">
        <v>4</v>
      </c>
    </row>
    <row r="1922" spans="1:20">
      <c r="A1922" s="1" t="s">
        <v>11769</v>
      </c>
      <c r="B1922" s="1" t="s">
        <v>11770</v>
      </c>
      <c r="C1922" s="1" t="s">
        <v>22</v>
      </c>
      <c r="D1922" s="1" t="s">
        <v>11771</v>
      </c>
      <c r="E1922" s="1" t="s">
        <v>11772</v>
      </c>
      <c r="F1922" s="1" t="s">
        <v>3356</v>
      </c>
      <c r="G1922" s="1" t="s">
        <v>89</v>
      </c>
      <c r="H1922" s="1" t="s">
        <v>27</v>
      </c>
      <c r="I1922" s="1">
        <v>329</v>
      </c>
      <c r="J1922" s="1" t="s">
        <v>22</v>
      </c>
      <c r="K1922" s="1" t="s">
        <v>22</v>
      </c>
      <c r="L1922" s="1">
        <v>2022</v>
      </c>
      <c r="M1922" s="1">
        <v>1</v>
      </c>
      <c r="N1922" s="1" t="s">
        <v>11773</v>
      </c>
      <c r="O1922" s="1">
        <v>4.2408349999999997</v>
      </c>
      <c r="P1922" s="1">
        <v>8.83</v>
      </c>
      <c r="Q1922" s="3">
        <v>0.24</v>
      </c>
      <c r="R1922" s="1">
        <v>0.1133</v>
      </c>
      <c r="S1922" s="1">
        <v>10.1168</v>
      </c>
      <c r="T1922" s="1">
        <v>3</v>
      </c>
    </row>
    <row r="1923" spans="1:20">
      <c r="A1923" s="1" t="s">
        <v>11774</v>
      </c>
      <c r="B1923" s="1" t="s">
        <v>11775</v>
      </c>
      <c r="C1923" s="1" t="s">
        <v>22</v>
      </c>
      <c r="D1923" s="1" t="s">
        <v>11776</v>
      </c>
      <c r="E1923" s="1" t="s">
        <v>11777</v>
      </c>
      <c r="F1923" s="1" t="s">
        <v>526</v>
      </c>
      <c r="G1923" s="1" t="s">
        <v>35</v>
      </c>
      <c r="H1923" s="1" t="s">
        <v>106</v>
      </c>
      <c r="I1923" s="1">
        <v>52</v>
      </c>
      <c r="J1923" s="1" t="s">
        <v>22</v>
      </c>
      <c r="K1923" s="1" t="s">
        <v>11778</v>
      </c>
      <c r="L1923" s="1">
        <v>2023</v>
      </c>
      <c r="M1923" s="1">
        <v>1</v>
      </c>
      <c r="N1923" s="1" t="s">
        <v>11779</v>
      </c>
      <c r="O1923" s="1">
        <v>8.5833329999999997</v>
      </c>
      <c r="P1923" s="1">
        <v>5.74</v>
      </c>
      <c r="Q1923" s="3">
        <v>0.12</v>
      </c>
      <c r="R1923" s="1">
        <v>0.17419999999999999</v>
      </c>
      <c r="S1923" s="1">
        <v>15.315799999999999</v>
      </c>
      <c r="T1923" s="1">
        <v>15.7</v>
      </c>
    </row>
    <row r="1924" spans="1:20">
      <c r="A1924" s="1" t="s">
        <v>11780</v>
      </c>
      <c r="B1924" s="1" t="s">
        <v>11781</v>
      </c>
      <c r="C1924" s="1" t="s">
        <v>11782</v>
      </c>
      <c r="D1924" s="1" t="s">
        <v>11783</v>
      </c>
      <c r="E1924" s="1" t="s">
        <v>11784</v>
      </c>
      <c r="F1924" s="1" t="s">
        <v>2109</v>
      </c>
      <c r="G1924" s="1" t="s">
        <v>35</v>
      </c>
      <c r="H1924" s="1" t="s">
        <v>27</v>
      </c>
      <c r="I1924" s="1">
        <v>297</v>
      </c>
      <c r="J1924" s="1" t="s">
        <v>22</v>
      </c>
      <c r="K1924" s="1" t="s">
        <v>22</v>
      </c>
      <c r="L1924" s="1">
        <v>2023</v>
      </c>
      <c r="M1924" s="1">
        <v>1</v>
      </c>
      <c r="N1924" s="1" t="s">
        <v>11785</v>
      </c>
      <c r="O1924" s="1">
        <v>2.5424380000000002</v>
      </c>
      <c r="P1924" s="1">
        <v>2.61</v>
      </c>
      <c r="Q1924" s="3">
        <v>0.39</v>
      </c>
      <c r="R1924" s="1">
        <v>0.3826</v>
      </c>
      <c r="S1924" s="1">
        <v>32.5334</v>
      </c>
      <c r="T1924" s="1">
        <v>4.3</v>
      </c>
    </row>
    <row r="1925" spans="1:20">
      <c r="A1925" s="1" t="s">
        <v>11786</v>
      </c>
      <c r="B1925" s="1" t="s">
        <v>11787</v>
      </c>
      <c r="C1925" s="1" t="s">
        <v>22</v>
      </c>
      <c r="D1925" s="1" t="s">
        <v>11788</v>
      </c>
      <c r="E1925" s="1" t="s">
        <v>11789</v>
      </c>
      <c r="F1925" s="1" t="s">
        <v>8798</v>
      </c>
      <c r="G1925" s="1" t="s">
        <v>89</v>
      </c>
      <c r="H1925" s="1" t="s">
        <v>27</v>
      </c>
      <c r="I1925" s="1">
        <v>30</v>
      </c>
      <c r="J1925" s="1">
        <v>7</v>
      </c>
      <c r="K1925" s="1" t="s">
        <v>11790</v>
      </c>
      <c r="L1925" s="1">
        <v>2022</v>
      </c>
      <c r="M1925" s="1">
        <v>1</v>
      </c>
      <c r="N1925" s="1" t="s">
        <v>11791</v>
      </c>
      <c r="O1925" s="1">
        <v>5.5810529999999998</v>
      </c>
      <c r="P1925" s="1">
        <v>8.83</v>
      </c>
      <c r="Q1925" s="3">
        <v>0.18</v>
      </c>
      <c r="R1925" s="1">
        <v>0.1133</v>
      </c>
      <c r="S1925" s="1">
        <v>10.1168</v>
      </c>
      <c r="T1925" s="1">
        <v>2.8</v>
      </c>
    </row>
    <row r="1926" spans="1:20">
      <c r="A1926" s="1" t="s">
        <v>11792</v>
      </c>
      <c r="B1926" s="1" t="s">
        <v>11793</v>
      </c>
      <c r="C1926" s="1" t="s">
        <v>22</v>
      </c>
      <c r="D1926" s="1" t="s">
        <v>11794</v>
      </c>
      <c r="E1926" s="1" t="s">
        <v>11795</v>
      </c>
      <c r="F1926" s="1" t="s">
        <v>6837</v>
      </c>
      <c r="G1926" s="1" t="s">
        <v>26</v>
      </c>
      <c r="H1926" s="1" t="s">
        <v>27</v>
      </c>
      <c r="I1926" s="1">
        <v>334</v>
      </c>
      <c r="J1926" s="1" t="s">
        <v>22</v>
      </c>
      <c r="K1926" s="1" t="s">
        <v>22</v>
      </c>
      <c r="L1926" s="1">
        <v>2022</v>
      </c>
      <c r="M1926" s="1">
        <v>1</v>
      </c>
      <c r="N1926" s="1" t="s">
        <v>11796</v>
      </c>
      <c r="O1926" s="1">
        <v>10.498372</v>
      </c>
      <c r="P1926" s="1">
        <v>6.87</v>
      </c>
      <c r="Q1926" s="3">
        <v>0.1</v>
      </c>
      <c r="R1926" s="1">
        <v>0.14560000000000001</v>
      </c>
      <c r="S1926" s="1">
        <v>14.167400000000001</v>
      </c>
      <c r="T1926" s="1">
        <v>7.4</v>
      </c>
    </row>
    <row r="1927" spans="1:20">
      <c r="A1927" s="1" t="s">
        <v>11797</v>
      </c>
      <c r="B1927" s="1" t="s">
        <v>11798</v>
      </c>
      <c r="C1927" s="1" t="s">
        <v>22</v>
      </c>
      <c r="D1927" s="1" t="s">
        <v>11799</v>
      </c>
      <c r="E1927" s="1" t="s">
        <v>11800</v>
      </c>
      <c r="F1927" s="1" t="s">
        <v>11465</v>
      </c>
      <c r="G1927" s="1" t="s">
        <v>26</v>
      </c>
      <c r="H1927" s="1" t="s">
        <v>27</v>
      </c>
      <c r="I1927" s="1">
        <v>10</v>
      </c>
      <c r="J1927" s="1" t="s">
        <v>22</v>
      </c>
      <c r="K1927" s="1" t="s">
        <v>22</v>
      </c>
      <c r="L1927" s="1">
        <v>2022</v>
      </c>
      <c r="M1927" s="1">
        <v>1</v>
      </c>
      <c r="N1927" s="1" t="s">
        <v>11801</v>
      </c>
      <c r="O1927" s="1">
        <v>3.1928100000000001</v>
      </c>
      <c r="P1927" s="1">
        <v>6.87</v>
      </c>
      <c r="Q1927" s="3">
        <v>0.31</v>
      </c>
      <c r="R1927" s="1">
        <v>0.14560000000000001</v>
      </c>
      <c r="S1927" s="1">
        <v>14.167400000000001</v>
      </c>
      <c r="T1927" s="1">
        <v>3.4</v>
      </c>
    </row>
    <row r="1928" spans="1:20">
      <c r="A1928" s="1" t="s">
        <v>11802</v>
      </c>
      <c r="B1928" s="1" t="s">
        <v>22</v>
      </c>
      <c r="C1928" s="1" t="s">
        <v>22</v>
      </c>
      <c r="D1928" s="1" t="s">
        <v>11803</v>
      </c>
      <c r="E1928" s="1" t="s">
        <v>11804</v>
      </c>
      <c r="F1928" s="1" t="s">
        <v>11805</v>
      </c>
      <c r="G1928" s="1" t="s">
        <v>2140</v>
      </c>
      <c r="H1928" s="1" t="s">
        <v>27</v>
      </c>
      <c r="I1928" s="1">
        <v>13</v>
      </c>
      <c r="J1928" s="1">
        <v>1</v>
      </c>
      <c r="K1928" s="1" t="s">
        <v>2563</v>
      </c>
      <c r="L1928" s="1">
        <v>2015</v>
      </c>
      <c r="M1928" s="1">
        <v>1</v>
      </c>
      <c r="N1928" s="1" t="s">
        <v>11806</v>
      </c>
      <c r="O1928" s="1">
        <v>3.9090910000000001</v>
      </c>
      <c r="P1928" s="1">
        <v>22.2</v>
      </c>
      <c r="Q1928" s="3">
        <v>0.26</v>
      </c>
      <c r="R1928" s="1">
        <v>4.5100000000000001E-2</v>
      </c>
      <c r="S1928" s="1">
        <v>2.9388000000000001</v>
      </c>
      <c r="T1928" s="1">
        <v>0.186</v>
      </c>
    </row>
    <row r="1929" spans="1:20">
      <c r="A1929" s="1" t="s">
        <v>11807</v>
      </c>
      <c r="B1929" s="1" t="s">
        <v>11808</v>
      </c>
      <c r="C1929" s="1" t="s">
        <v>22</v>
      </c>
      <c r="D1929" s="1" t="s">
        <v>11809</v>
      </c>
      <c r="E1929" s="1" t="s">
        <v>11810</v>
      </c>
      <c r="F1929" s="1" t="s">
        <v>11811</v>
      </c>
      <c r="G1929" s="1" t="s">
        <v>35</v>
      </c>
      <c r="H1929" s="1" t="s">
        <v>27</v>
      </c>
      <c r="I1929" s="1">
        <v>67</v>
      </c>
      <c r="J1929" s="1" t="s">
        <v>11812</v>
      </c>
      <c r="K1929" s="1" t="s">
        <v>11813</v>
      </c>
      <c r="L1929" s="1">
        <v>2022</v>
      </c>
      <c r="M1929" s="1">
        <v>1</v>
      </c>
      <c r="N1929" s="1" t="s">
        <v>11814</v>
      </c>
      <c r="O1929" s="1">
        <v>2.2437279999999999</v>
      </c>
      <c r="P1929" s="1">
        <v>6.86</v>
      </c>
      <c r="Q1929" s="3">
        <v>0.45</v>
      </c>
      <c r="R1929" s="1">
        <v>0.1457</v>
      </c>
      <c r="S1929" s="1">
        <v>11.442299999999999</v>
      </c>
      <c r="T1929" s="1">
        <v>2.1</v>
      </c>
    </row>
    <row r="1930" spans="1:20">
      <c r="A1930" s="1" t="s">
        <v>11815</v>
      </c>
      <c r="B1930" s="1" t="s">
        <v>11816</v>
      </c>
      <c r="C1930" s="1" t="s">
        <v>22</v>
      </c>
      <c r="D1930" s="1" t="s">
        <v>11817</v>
      </c>
      <c r="E1930" s="1" t="s">
        <v>11818</v>
      </c>
      <c r="F1930" s="1" t="s">
        <v>11819</v>
      </c>
      <c r="G1930" s="1" t="s">
        <v>138</v>
      </c>
      <c r="H1930" s="1" t="s">
        <v>27</v>
      </c>
      <c r="I1930" s="1" t="s">
        <v>22</v>
      </c>
      <c r="J1930" s="1" t="s">
        <v>22</v>
      </c>
      <c r="K1930" s="1" t="s">
        <v>22</v>
      </c>
      <c r="L1930" s="1">
        <v>2023</v>
      </c>
      <c r="M1930" s="1">
        <v>1</v>
      </c>
      <c r="N1930" s="1" t="s">
        <v>11820</v>
      </c>
      <c r="O1930" s="1">
        <v>3.4537040000000001</v>
      </c>
      <c r="P1930" s="1">
        <v>1.1200000000000001</v>
      </c>
      <c r="Q1930" s="3">
        <v>0.28999999999999998</v>
      </c>
      <c r="R1930" s="1">
        <v>0.89280000000000004</v>
      </c>
      <c r="S1930" s="1">
        <v>56.035299999999999</v>
      </c>
      <c r="T1930" s="1">
        <v>7.3</v>
      </c>
    </row>
    <row r="1931" spans="1:20">
      <c r="A1931" s="1" t="s">
        <v>11821</v>
      </c>
      <c r="B1931" s="1" t="s">
        <v>11822</v>
      </c>
      <c r="C1931" s="1" t="s">
        <v>22</v>
      </c>
      <c r="D1931" s="1" t="s">
        <v>11823</v>
      </c>
      <c r="E1931" s="1" t="s">
        <v>11824</v>
      </c>
      <c r="F1931" s="1" t="s">
        <v>885</v>
      </c>
      <c r="G1931" s="1" t="s">
        <v>35</v>
      </c>
      <c r="H1931" s="1" t="s">
        <v>27</v>
      </c>
      <c r="I1931" s="1">
        <v>315</v>
      </c>
      <c r="J1931" s="1" t="s">
        <v>22</v>
      </c>
      <c r="K1931" s="1" t="s">
        <v>22</v>
      </c>
      <c r="L1931" s="1">
        <v>2023</v>
      </c>
      <c r="M1931" s="1">
        <v>1</v>
      </c>
      <c r="N1931" s="1" t="s">
        <v>11825</v>
      </c>
      <c r="O1931" s="1">
        <v>4.5283220000000002</v>
      </c>
      <c r="P1931" s="1">
        <v>2.61</v>
      </c>
      <c r="Q1931" s="3">
        <v>0.22</v>
      </c>
      <c r="R1931" s="1">
        <v>0.3826</v>
      </c>
      <c r="S1931" s="1">
        <v>32.5334</v>
      </c>
      <c r="T1931" s="1">
        <v>8.1</v>
      </c>
    </row>
    <row r="1932" spans="1:20">
      <c r="A1932" s="1" t="s">
        <v>11826</v>
      </c>
      <c r="B1932" s="1" t="s">
        <v>11827</v>
      </c>
      <c r="C1932" s="1" t="s">
        <v>22</v>
      </c>
      <c r="D1932" s="1" t="s">
        <v>11828</v>
      </c>
      <c r="E1932" s="1" t="s">
        <v>11829</v>
      </c>
      <c r="F1932" s="1" t="s">
        <v>10492</v>
      </c>
      <c r="G1932" s="1" t="s">
        <v>26</v>
      </c>
      <c r="H1932" s="1" t="s">
        <v>27</v>
      </c>
      <c r="I1932" s="1">
        <v>13</v>
      </c>
      <c r="J1932" s="1">
        <v>5</v>
      </c>
      <c r="K1932" s="1" t="s">
        <v>22</v>
      </c>
      <c r="L1932" s="1">
        <v>2023</v>
      </c>
      <c r="M1932" s="1">
        <v>1</v>
      </c>
      <c r="N1932" s="1" t="s">
        <v>11830</v>
      </c>
      <c r="O1932" s="1">
        <v>1.4653670000000001</v>
      </c>
      <c r="P1932" s="1">
        <v>2.4700000000000002</v>
      </c>
      <c r="Q1932" s="3">
        <v>0.68</v>
      </c>
      <c r="R1932" s="1">
        <v>0.40410000000000001</v>
      </c>
      <c r="S1932" s="1">
        <v>36.628</v>
      </c>
      <c r="T1932" s="1">
        <v>3.1</v>
      </c>
    </row>
    <row r="1933" spans="1:20">
      <c r="A1933" s="1" t="s">
        <v>11831</v>
      </c>
      <c r="B1933" s="1" t="s">
        <v>11832</v>
      </c>
      <c r="C1933" s="1" t="s">
        <v>22</v>
      </c>
      <c r="D1933" s="1" t="s">
        <v>11833</v>
      </c>
      <c r="E1933" s="1" t="s">
        <v>11834</v>
      </c>
      <c r="F1933" s="1" t="s">
        <v>4525</v>
      </c>
      <c r="G1933" s="1" t="s">
        <v>35</v>
      </c>
      <c r="H1933" s="1" t="s">
        <v>27</v>
      </c>
      <c r="I1933" s="1">
        <v>40</v>
      </c>
      <c r="J1933" s="1">
        <v>5</v>
      </c>
      <c r="K1933" s="1" t="s">
        <v>11835</v>
      </c>
      <c r="L1933" s="1">
        <v>2020</v>
      </c>
      <c r="M1933" s="1">
        <v>1</v>
      </c>
      <c r="N1933" s="1" t="s">
        <v>11836</v>
      </c>
      <c r="O1933" s="1">
        <v>3.5758619999999999</v>
      </c>
      <c r="P1933" s="1">
        <v>16.14</v>
      </c>
      <c r="Q1933" s="3">
        <v>0.28000000000000003</v>
      </c>
      <c r="R1933" s="1">
        <v>6.2E-2</v>
      </c>
      <c r="S1933" s="1">
        <v>4.3051000000000004</v>
      </c>
      <c r="T1933" s="1">
        <v>1.6519999999999999</v>
      </c>
    </row>
    <row r="1934" spans="1:20">
      <c r="A1934" s="1" t="s">
        <v>11837</v>
      </c>
      <c r="B1934" s="1" t="s">
        <v>11838</v>
      </c>
      <c r="C1934" s="1" t="s">
        <v>22</v>
      </c>
      <c r="D1934" s="1" t="s">
        <v>11839</v>
      </c>
      <c r="E1934" s="1" t="s">
        <v>11840</v>
      </c>
      <c r="F1934" s="1" t="s">
        <v>4672</v>
      </c>
      <c r="G1934" s="1" t="s">
        <v>2669</v>
      </c>
      <c r="H1934" s="1" t="s">
        <v>27</v>
      </c>
      <c r="I1934" s="1">
        <v>11</v>
      </c>
      <c r="J1934" s="1">
        <v>13</v>
      </c>
      <c r="K1934" s="1" t="s">
        <v>22</v>
      </c>
      <c r="L1934" s="1">
        <v>2023</v>
      </c>
      <c r="M1934" s="1">
        <v>1</v>
      </c>
      <c r="N1934" s="1" t="s">
        <v>11841</v>
      </c>
      <c r="O1934" s="1">
        <v>1.5203739999999999</v>
      </c>
      <c r="P1934" s="1">
        <v>0.89</v>
      </c>
      <c r="Q1934" s="3">
        <v>0.66</v>
      </c>
      <c r="R1934" s="1">
        <v>1.1283000000000001</v>
      </c>
      <c r="S1934" s="1">
        <v>62.317799999999998</v>
      </c>
      <c r="T1934" s="1">
        <v>2.2999999999999998</v>
      </c>
    </row>
    <row r="1935" spans="1:20">
      <c r="A1935" s="1" t="s">
        <v>11842</v>
      </c>
      <c r="B1935" s="1" t="s">
        <v>11843</v>
      </c>
      <c r="C1935" s="1" t="s">
        <v>22</v>
      </c>
      <c r="D1935" s="1" t="s">
        <v>11844</v>
      </c>
      <c r="E1935" s="1" t="s">
        <v>11845</v>
      </c>
      <c r="F1935" s="1" t="s">
        <v>8442</v>
      </c>
      <c r="G1935" s="1" t="s">
        <v>26</v>
      </c>
      <c r="H1935" s="1" t="s">
        <v>27</v>
      </c>
      <c r="I1935" s="1">
        <v>14</v>
      </c>
      <c r="J1935" s="1">
        <v>2</v>
      </c>
      <c r="K1935" s="1" t="s">
        <v>22</v>
      </c>
      <c r="L1935" s="1">
        <v>2022</v>
      </c>
      <c r="M1935" s="1">
        <v>1</v>
      </c>
      <c r="N1935" s="1" t="s">
        <v>11846</v>
      </c>
      <c r="O1935" s="1">
        <v>3.5547240000000002</v>
      </c>
      <c r="P1935" s="1">
        <v>6.87</v>
      </c>
      <c r="Q1935" s="3">
        <v>0.28000000000000003</v>
      </c>
      <c r="R1935" s="1">
        <v>0.14560000000000001</v>
      </c>
      <c r="S1935" s="1">
        <v>14.167400000000001</v>
      </c>
      <c r="T1935" s="1">
        <v>2.7</v>
      </c>
    </row>
    <row r="1936" spans="1:20">
      <c r="A1936" s="1" t="s">
        <v>11847</v>
      </c>
      <c r="B1936" s="1" t="s">
        <v>11848</v>
      </c>
      <c r="C1936" s="1" t="s">
        <v>22</v>
      </c>
      <c r="D1936" s="1" t="s">
        <v>11849</v>
      </c>
      <c r="E1936" s="1" t="s">
        <v>11850</v>
      </c>
      <c r="F1936" s="1" t="s">
        <v>5425</v>
      </c>
      <c r="G1936" s="1" t="s">
        <v>35</v>
      </c>
      <c r="H1936" s="1" t="s">
        <v>27</v>
      </c>
      <c r="I1936" s="1">
        <v>20</v>
      </c>
      <c r="J1936" s="1">
        <v>2</v>
      </c>
      <c r="K1936" s="1" t="s">
        <v>11851</v>
      </c>
      <c r="L1936" s="1">
        <v>2016</v>
      </c>
      <c r="M1936" s="1">
        <v>1</v>
      </c>
      <c r="N1936" s="1" t="s">
        <v>11852</v>
      </c>
      <c r="O1936" s="1">
        <v>18</v>
      </c>
      <c r="P1936" s="1">
        <v>25.68</v>
      </c>
      <c r="Q1936" s="3">
        <v>0.06</v>
      </c>
      <c r="R1936" s="1">
        <v>3.8899999999999997E-2</v>
      </c>
      <c r="S1936" s="1">
        <v>3.3591000000000002</v>
      </c>
      <c r="T1936" s="1">
        <v>2.887</v>
      </c>
    </row>
    <row r="1937" spans="1:20">
      <c r="A1937" s="1" t="s">
        <v>11853</v>
      </c>
      <c r="B1937" s="1" t="s">
        <v>11854</v>
      </c>
      <c r="C1937" s="1" t="s">
        <v>22</v>
      </c>
      <c r="D1937" s="1" t="s">
        <v>11855</v>
      </c>
      <c r="E1937" s="1" t="s">
        <v>11856</v>
      </c>
      <c r="F1937" s="1" t="s">
        <v>885</v>
      </c>
      <c r="G1937" s="1" t="s">
        <v>35</v>
      </c>
      <c r="H1937" s="1" t="s">
        <v>27</v>
      </c>
      <c r="I1937" s="1">
        <v>316</v>
      </c>
      <c r="J1937" s="1" t="s">
        <v>22</v>
      </c>
      <c r="K1937" s="1" t="s">
        <v>22</v>
      </c>
      <c r="L1937" s="1">
        <v>2023</v>
      </c>
      <c r="M1937" s="1">
        <v>1</v>
      </c>
      <c r="N1937" s="1" t="s">
        <v>11857</v>
      </c>
      <c r="O1937" s="1">
        <v>4.5283220000000002</v>
      </c>
      <c r="P1937" s="1">
        <v>2.61</v>
      </c>
      <c r="Q1937" s="3">
        <v>0.22</v>
      </c>
      <c r="R1937" s="1">
        <v>0.3826</v>
      </c>
      <c r="S1937" s="1">
        <v>32.5334</v>
      </c>
      <c r="T1937" s="1">
        <v>8.1</v>
      </c>
    </row>
    <row r="1938" spans="1:20">
      <c r="A1938" s="1" t="s">
        <v>11858</v>
      </c>
      <c r="B1938" s="1" t="s">
        <v>11859</v>
      </c>
      <c r="C1938" s="1" t="s">
        <v>22</v>
      </c>
      <c r="D1938" s="1" t="s">
        <v>11860</v>
      </c>
      <c r="E1938" s="1" t="s">
        <v>11861</v>
      </c>
      <c r="F1938" s="1" t="s">
        <v>4071</v>
      </c>
      <c r="G1938" s="1" t="s">
        <v>35</v>
      </c>
      <c r="H1938" s="1" t="s">
        <v>27</v>
      </c>
      <c r="I1938" s="1">
        <v>180</v>
      </c>
      <c r="J1938" s="1" t="s">
        <v>22</v>
      </c>
      <c r="K1938" s="1" t="s">
        <v>22</v>
      </c>
      <c r="L1938" s="1">
        <v>2022</v>
      </c>
      <c r="M1938" s="1">
        <v>1</v>
      </c>
      <c r="N1938" s="1" t="s">
        <v>11862</v>
      </c>
      <c r="O1938" s="1">
        <v>7.3872179999999998</v>
      </c>
      <c r="P1938" s="1">
        <v>6.86</v>
      </c>
      <c r="Q1938" s="3">
        <v>0.14000000000000001</v>
      </c>
      <c r="R1938" s="1">
        <v>0.1457</v>
      </c>
      <c r="S1938" s="1">
        <v>11.442299999999999</v>
      </c>
      <c r="T1938" s="1">
        <v>4.8</v>
      </c>
    </row>
    <row r="1939" spans="1:20">
      <c r="A1939" s="1" t="s">
        <v>11863</v>
      </c>
      <c r="B1939" s="1" t="s">
        <v>11864</v>
      </c>
      <c r="C1939" s="1" t="s">
        <v>22</v>
      </c>
      <c r="D1939" s="1" t="s">
        <v>11865</v>
      </c>
      <c r="E1939" s="1" t="s">
        <v>11866</v>
      </c>
      <c r="F1939" s="1" t="s">
        <v>1691</v>
      </c>
      <c r="G1939" s="1" t="s">
        <v>35</v>
      </c>
      <c r="H1939" s="1" t="s">
        <v>27</v>
      </c>
      <c r="I1939" s="1">
        <v>365</v>
      </c>
      <c r="J1939" s="1">
        <v>22</v>
      </c>
      <c r="K1939" s="1" t="s">
        <v>11867</v>
      </c>
      <c r="L1939" s="1">
        <v>2023</v>
      </c>
      <c r="M1939" s="1">
        <v>1</v>
      </c>
      <c r="N1939" s="1" t="s">
        <v>11868</v>
      </c>
      <c r="O1939" s="1">
        <v>2.04501</v>
      </c>
      <c r="P1939" s="1">
        <v>2.61</v>
      </c>
      <c r="Q1939" s="3">
        <v>0.49</v>
      </c>
      <c r="R1939" s="1">
        <v>0.3826</v>
      </c>
      <c r="S1939" s="1">
        <v>32.5334</v>
      </c>
      <c r="T1939" s="1">
        <v>4.4000000000000004</v>
      </c>
    </row>
    <row r="1940" spans="1:20">
      <c r="A1940" s="1" t="s">
        <v>11869</v>
      </c>
      <c r="B1940" s="1" t="s">
        <v>22</v>
      </c>
      <c r="C1940" s="1" t="s">
        <v>22</v>
      </c>
      <c r="D1940" s="1" t="s">
        <v>11870</v>
      </c>
      <c r="E1940" s="1" t="s">
        <v>11871</v>
      </c>
      <c r="F1940" s="1" t="s">
        <v>11872</v>
      </c>
      <c r="G1940" s="1" t="s">
        <v>840</v>
      </c>
      <c r="H1940" s="1" t="s">
        <v>27</v>
      </c>
      <c r="I1940" s="1">
        <v>34</v>
      </c>
      <c r="J1940" s="1" t="s">
        <v>22</v>
      </c>
      <c r="K1940" s="1" t="s">
        <v>11873</v>
      </c>
      <c r="L1940" s="1">
        <v>2017</v>
      </c>
      <c r="M1940" s="1">
        <v>1</v>
      </c>
      <c r="N1940" s="1" t="s">
        <v>11874</v>
      </c>
      <c r="O1940" s="1">
        <v>2.744186</v>
      </c>
      <c r="P1940" s="1">
        <v>19.11</v>
      </c>
      <c r="Q1940" s="3">
        <v>0.36</v>
      </c>
      <c r="R1940" s="1">
        <v>5.2299999999999999E-2</v>
      </c>
      <c r="S1940" s="1">
        <v>7.5473999999999997</v>
      </c>
      <c r="T1940" s="1">
        <v>0.45800000000000002</v>
      </c>
    </row>
    <row r="1941" spans="1:20">
      <c r="A1941" s="1" t="s">
        <v>11875</v>
      </c>
      <c r="B1941" s="1" t="s">
        <v>22</v>
      </c>
      <c r="C1941" s="1" t="s">
        <v>22</v>
      </c>
      <c r="D1941" s="1" t="s">
        <v>11876</v>
      </c>
      <c r="E1941" s="1" t="s">
        <v>7194</v>
      </c>
      <c r="F1941" s="1" t="s">
        <v>11328</v>
      </c>
      <c r="G1941" s="1" t="s">
        <v>105</v>
      </c>
      <c r="H1941" s="1" t="s">
        <v>27</v>
      </c>
      <c r="I1941" s="1">
        <v>30</v>
      </c>
      <c r="J1941" s="1" t="s">
        <v>11877</v>
      </c>
      <c r="K1941" s="1" t="s">
        <v>11878</v>
      </c>
      <c r="L1941" s="1">
        <v>2021</v>
      </c>
      <c r="M1941" s="1">
        <v>1</v>
      </c>
      <c r="N1941" s="1" t="s">
        <v>11879</v>
      </c>
      <c r="O1941" s="1">
        <v>0.96994000000000002</v>
      </c>
      <c r="P1941" s="1">
        <v>11.96</v>
      </c>
      <c r="Q1941" s="3">
        <v>1.03</v>
      </c>
      <c r="R1941" s="1">
        <v>8.3599999999999994E-2</v>
      </c>
      <c r="S1941" s="1">
        <v>5.9135</v>
      </c>
      <c r="T1941" s="1">
        <v>0.61799999999999999</v>
      </c>
    </row>
    <row r="1942" spans="1:20">
      <c r="A1942" s="1" t="s">
        <v>11880</v>
      </c>
      <c r="B1942" s="1" t="s">
        <v>11881</v>
      </c>
      <c r="C1942" s="1" t="s">
        <v>22</v>
      </c>
      <c r="D1942" s="1" t="s">
        <v>11882</v>
      </c>
      <c r="E1942" s="1" t="s">
        <v>11883</v>
      </c>
      <c r="F1942" s="1" t="s">
        <v>1529</v>
      </c>
      <c r="G1942" s="1" t="s">
        <v>1401</v>
      </c>
      <c r="H1942" s="1" t="s">
        <v>27</v>
      </c>
      <c r="I1942" s="1">
        <v>196</v>
      </c>
      <c r="J1942" s="1" t="s">
        <v>22</v>
      </c>
      <c r="K1942" s="1" t="s">
        <v>22</v>
      </c>
      <c r="L1942" s="1">
        <v>2021</v>
      </c>
      <c r="M1942" s="1">
        <v>1</v>
      </c>
      <c r="N1942" s="1" t="s">
        <v>11884</v>
      </c>
      <c r="O1942" s="1">
        <v>11.097215</v>
      </c>
      <c r="P1942" s="1">
        <v>9.69</v>
      </c>
      <c r="Q1942" s="3">
        <v>0.09</v>
      </c>
      <c r="R1942" s="1">
        <v>0.1032</v>
      </c>
      <c r="S1942" s="1">
        <v>6.7426000000000004</v>
      </c>
      <c r="T1942" s="1">
        <v>5.1680000000000001</v>
      </c>
    </row>
    <row r="1943" spans="1:20">
      <c r="A1943" s="1" t="s">
        <v>11885</v>
      </c>
      <c r="B1943" s="1" t="s">
        <v>11886</v>
      </c>
      <c r="C1943" s="1" t="s">
        <v>22</v>
      </c>
      <c r="D1943" s="1" t="s">
        <v>11887</v>
      </c>
      <c r="E1943" s="1" t="s">
        <v>11888</v>
      </c>
      <c r="F1943" s="1" t="s">
        <v>6388</v>
      </c>
      <c r="G1943" s="1" t="s">
        <v>840</v>
      </c>
      <c r="H1943" s="1" t="s">
        <v>27</v>
      </c>
      <c r="I1943" s="1">
        <v>13</v>
      </c>
      <c r="J1943" s="1">
        <v>3</v>
      </c>
      <c r="K1943" s="1" t="s">
        <v>22</v>
      </c>
      <c r="L1943" s="1">
        <v>2023</v>
      </c>
      <c r="M1943" s="1">
        <v>1</v>
      </c>
      <c r="N1943" s="1" t="s">
        <v>11889</v>
      </c>
      <c r="O1943" s="1">
        <v>1.657019</v>
      </c>
      <c r="P1943" s="1">
        <v>1.92</v>
      </c>
      <c r="Q1943" s="3">
        <v>0.6</v>
      </c>
      <c r="R1943" s="1">
        <v>0.52159999999999995</v>
      </c>
      <c r="S1943" s="1">
        <v>37.261899999999997</v>
      </c>
      <c r="T1943" s="1">
        <v>3.3</v>
      </c>
    </row>
    <row r="1944" spans="1:20">
      <c r="A1944" s="1" t="s">
        <v>11890</v>
      </c>
      <c r="B1944" s="1" t="s">
        <v>11891</v>
      </c>
      <c r="C1944" s="1" t="s">
        <v>22</v>
      </c>
      <c r="D1944" s="1" t="s">
        <v>11892</v>
      </c>
      <c r="E1944" s="1" t="s">
        <v>11893</v>
      </c>
      <c r="F1944" s="1" t="s">
        <v>8484</v>
      </c>
      <c r="G1944" s="1" t="s">
        <v>26</v>
      </c>
      <c r="H1944" s="1" t="s">
        <v>27</v>
      </c>
      <c r="I1944" s="1">
        <v>37</v>
      </c>
      <c r="J1944" s="1">
        <v>4</v>
      </c>
      <c r="K1944" s="1" t="s">
        <v>11894</v>
      </c>
      <c r="L1944" s="1">
        <v>2019</v>
      </c>
      <c r="M1944" s="1">
        <v>1</v>
      </c>
      <c r="N1944" s="1" t="s">
        <v>11895</v>
      </c>
      <c r="O1944" s="1">
        <v>6.3153410000000001</v>
      </c>
      <c r="P1944" s="1">
        <v>18.559999999999999</v>
      </c>
      <c r="Q1944" s="3">
        <v>0.16</v>
      </c>
      <c r="R1944" s="1">
        <v>5.3900000000000003E-2</v>
      </c>
      <c r="S1944" s="1">
        <v>4.7832999999999997</v>
      </c>
      <c r="T1944" s="1">
        <v>0.97599999999999998</v>
      </c>
    </row>
    <row r="1945" spans="1:20">
      <c r="A1945" s="1" t="s">
        <v>11896</v>
      </c>
      <c r="B1945" s="1" t="s">
        <v>11897</v>
      </c>
      <c r="C1945" s="1" t="s">
        <v>22</v>
      </c>
      <c r="D1945" s="1" t="s">
        <v>11898</v>
      </c>
      <c r="E1945" s="1" t="s">
        <v>11899</v>
      </c>
      <c r="F1945" s="1" t="s">
        <v>1504</v>
      </c>
      <c r="G1945" s="1" t="s">
        <v>35</v>
      </c>
      <c r="H1945" s="1" t="s">
        <v>27</v>
      </c>
      <c r="I1945" s="1">
        <v>11</v>
      </c>
      <c r="J1945" s="1">
        <v>7</v>
      </c>
      <c r="K1945" s="1" t="s">
        <v>22</v>
      </c>
      <c r="L1945" s="1">
        <v>2023</v>
      </c>
      <c r="M1945" s="1">
        <v>1</v>
      </c>
      <c r="N1945" s="1" t="s">
        <v>11900</v>
      </c>
      <c r="O1945" s="1">
        <v>1.3303050000000001</v>
      </c>
      <c r="P1945" s="1">
        <v>2.61</v>
      </c>
      <c r="Q1945" s="3">
        <v>0.75</v>
      </c>
      <c r="R1945" s="1">
        <v>0.3826</v>
      </c>
      <c r="S1945" s="1">
        <v>32.5334</v>
      </c>
      <c r="T1945" s="1">
        <v>2.8</v>
      </c>
    </row>
    <row r="1946" spans="1:20">
      <c r="A1946" s="1" t="s">
        <v>11901</v>
      </c>
      <c r="B1946" s="1" t="s">
        <v>11902</v>
      </c>
      <c r="C1946" s="1" t="s">
        <v>22</v>
      </c>
      <c r="D1946" s="1" t="s">
        <v>11903</v>
      </c>
      <c r="E1946" s="1" t="s">
        <v>11904</v>
      </c>
      <c r="F1946" s="1" t="s">
        <v>2486</v>
      </c>
      <c r="G1946" s="1" t="s">
        <v>89</v>
      </c>
      <c r="H1946" s="1" t="s">
        <v>27</v>
      </c>
      <c r="I1946" s="1">
        <v>33</v>
      </c>
      <c r="J1946" s="1">
        <v>29</v>
      </c>
      <c r="K1946" s="1" t="s">
        <v>11905</v>
      </c>
      <c r="L1946" s="1">
        <v>2022</v>
      </c>
      <c r="M1946" s="1">
        <v>1</v>
      </c>
      <c r="N1946" s="1" t="s">
        <v>11906</v>
      </c>
      <c r="O1946" s="1">
        <v>4.0660980000000002</v>
      </c>
      <c r="P1946" s="1">
        <v>8.83</v>
      </c>
      <c r="Q1946" s="3">
        <v>0.25</v>
      </c>
      <c r="R1946" s="1">
        <v>0.1133</v>
      </c>
      <c r="S1946" s="1">
        <v>10.1168</v>
      </c>
      <c r="T1946" s="1">
        <v>2.8</v>
      </c>
    </row>
    <row r="1947" spans="1:20">
      <c r="A1947" s="1" t="s">
        <v>11907</v>
      </c>
      <c r="B1947" s="1" t="s">
        <v>11908</v>
      </c>
      <c r="C1947" s="1" t="s">
        <v>22</v>
      </c>
      <c r="D1947" s="1" t="s">
        <v>11909</v>
      </c>
      <c r="E1947" s="1" t="s">
        <v>11910</v>
      </c>
      <c r="F1947" s="1" t="s">
        <v>7042</v>
      </c>
      <c r="G1947" s="1" t="s">
        <v>89</v>
      </c>
      <c r="H1947" s="1" t="s">
        <v>27</v>
      </c>
      <c r="I1947" s="1">
        <v>10</v>
      </c>
      <c r="J1947" s="1">
        <v>4</v>
      </c>
      <c r="K1947" s="1" t="s">
        <v>22</v>
      </c>
      <c r="L1947" s="1">
        <v>2022</v>
      </c>
      <c r="M1947" s="1">
        <v>1</v>
      </c>
      <c r="N1947" s="1" t="s">
        <v>11911</v>
      </c>
      <c r="O1947" s="1">
        <v>2.9322919999999999</v>
      </c>
      <c r="P1947" s="1">
        <v>8.83</v>
      </c>
      <c r="Q1947" s="3">
        <v>0.34</v>
      </c>
      <c r="R1947" s="1">
        <v>0.1133</v>
      </c>
      <c r="S1947" s="1">
        <v>10.1168</v>
      </c>
      <c r="T1947" s="1">
        <v>2.7</v>
      </c>
    </row>
    <row r="1948" spans="1:20">
      <c r="A1948" s="1" t="s">
        <v>11912</v>
      </c>
      <c r="B1948" s="1" t="s">
        <v>11913</v>
      </c>
      <c r="C1948" s="1" t="s">
        <v>22</v>
      </c>
      <c r="D1948" s="1" t="s">
        <v>11914</v>
      </c>
      <c r="E1948" s="1" t="s">
        <v>11915</v>
      </c>
      <c r="F1948" s="1" t="s">
        <v>2861</v>
      </c>
      <c r="G1948" s="1" t="s">
        <v>35</v>
      </c>
      <c r="H1948" s="1" t="s">
        <v>27</v>
      </c>
      <c r="I1948" s="1">
        <v>55</v>
      </c>
      <c r="J1948" s="1">
        <v>9</v>
      </c>
      <c r="K1948" s="1" t="s">
        <v>11916</v>
      </c>
      <c r="L1948" s="1">
        <v>2019</v>
      </c>
      <c r="M1948" s="1">
        <v>1</v>
      </c>
      <c r="N1948" s="1" t="s">
        <v>11917</v>
      </c>
      <c r="O1948" s="1">
        <v>9.2756410000000002</v>
      </c>
      <c r="P1948" s="1">
        <v>19.63</v>
      </c>
      <c r="Q1948" s="3">
        <v>0.11</v>
      </c>
      <c r="R1948" s="1">
        <v>5.0999999999999997E-2</v>
      </c>
      <c r="S1948" s="1">
        <v>3.5301999999999998</v>
      </c>
      <c r="T1948" s="1">
        <v>1.718</v>
      </c>
    </row>
    <row r="1949" spans="1:20">
      <c r="A1949" s="1" t="s">
        <v>11918</v>
      </c>
      <c r="B1949" s="1" t="s">
        <v>22</v>
      </c>
      <c r="C1949" s="1" t="s">
        <v>22</v>
      </c>
      <c r="D1949" s="1" t="s">
        <v>11919</v>
      </c>
      <c r="E1949" s="1" t="s">
        <v>11920</v>
      </c>
      <c r="F1949" s="1" t="s">
        <v>11921</v>
      </c>
      <c r="G1949" s="1" t="s">
        <v>26</v>
      </c>
      <c r="H1949" s="1" t="s">
        <v>27</v>
      </c>
      <c r="I1949" s="1">
        <v>20</v>
      </c>
      <c r="J1949" s="1">
        <v>3</v>
      </c>
      <c r="K1949" s="1" t="s">
        <v>11922</v>
      </c>
      <c r="L1949" s="1">
        <v>2018</v>
      </c>
      <c r="M1949" s="1">
        <v>1</v>
      </c>
      <c r="N1949" s="1" t="s">
        <v>11923</v>
      </c>
      <c r="O1949" s="1">
        <v>2.4067799999999999</v>
      </c>
      <c r="P1949" s="1">
        <v>21.49</v>
      </c>
      <c r="Q1949" s="3">
        <v>0.42</v>
      </c>
      <c r="R1949" s="1">
        <v>4.65E-2</v>
      </c>
      <c r="S1949" s="1">
        <v>4.6250999999999998</v>
      </c>
      <c r="T1949" s="1">
        <v>0.6</v>
      </c>
    </row>
    <row r="1950" spans="1:20">
      <c r="A1950" s="1" t="s">
        <v>11924</v>
      </c>
      <c r="B1950" s="1" t="s">
        <v>11925</v>
      </c>
      <c r="C1950" s="1" t="s">
        <v>22</v>
      </c>
      <c r="D1950" s="1" t="s">
        <v>11926</v>
      </c>
      <c r="E1950" s="1" t="s">
        <v>11927</v>
      </c>
      <c r="F1950" s="1" t="s">
        <v>2868</v>
      </c>
      <c r="G1950" s="1" t="s">
        <v>35</v>
      </c>
      <c r="H1950" s="1" t="s">
        <v>27</v>
      </c>
      <c r="I1950" s="1">
        <v>55</v>
      </c>
      <c r="J1950" s="1">
        <v>9</v>
      </c>
      <c r="K1950" s="1" t="s">
        <v>11928</v>
      </c>
      <c r="L1950" s="1">
        <v>2018</v>
      </c>
      <c r="M1950" s="1">
        <v>1</v>
      </c>
      <c r="N1950" s="1" t="s">
        <v>11929</v>
      </c>
      <c r="O1950" s="1">
        <v>8.6363640000000004</v>
      </c>
      <c r="P1950" s="1">
        <v>22.52</v>
      </c>
      <c r="Q1950" s="3">
        <v>0.12</v>
      </c>
      <c r="R1950" s="1">
        <v>4.4400000000000002E-2</v>
      </c>
      <c r="S1950" s="1">
        <v>3.2593000000000001</v>
      </c>
      <c r="T1950" s="1">
        <v>1.163</v>
      </c>
    </row>
    <row r="1951" spans="1:20">
      <c r="A1951" s="1" t="s">
        <v>11930</v>
      </c>
      <c r="B1951" s="1" t="s">
        <v>11931</v>
      </c>
      <c r="C1951" s="1" t="s">
        <v>22</v>
      </c>
      <c r="D1951" s="1" t="s">
        <v>11932</v>
      </c>
      <c r="E1951" s="1" t="s">
        <v>11933</v>
      </c>
      <c r="F1951" s="1" t="s">
        <v>468</v>
      </c>
      <c r="G1951" s="1" t="s">
        <v>26</v>
      </c>
      <c r="H1951" s="1" t="s">
        <v>27</v>
      </c>
      <c r="I1951" s="1">
        <v>64</v>
      </c>
      <c r="J1951" s="1" t="s">
        <v>22</v>
      </c>
      <c r="K1951" s="1" t="s">
        <v>22</v>
      </c>
      <c r="L1951" s="1">
        <v>2023</v>
      </c>
      <c r="M1951" s="1">
        <v>1</v>
      </c>
      <c r="N1951" s="1" t="s">
        <v>11934</v>
      </c>
      <c r="O1951" s="1">
        <v>4.3145670000000003</v>
      </c>
      <c r="P1951" s="1">
        <v>2.4700000000000002</v>
      </c>
      <c r="Q1951" s="3">
        <v>0.23</v>
      </c>
      <c r="R1951" s="1">
        <v>0.40410000000000001</v>
      </c>
      <c r="S1951" s="1">
        <v>36.628</v>
      </c>
      <c r="T1951" s="1">
        <v>8.9</v>
      </c>
    </row>
    <row r="1952" spans="1:20">
      <c r="A1952" s="1" t="s">
        <v>11935</v>
      </c>
      <c r="B1952" s="1" t="s">
        <v>11936</v>
      </c>
      <c r="C1952" s="1" t="s">
        <v>11937</v>
      </c>
      <c r="D1952" s="1" t="s">
        <v>11938</v>
      </c>
      <c r="E1952" s="1" t="s">
        <v>11939</v>
      </c>
      <c r="F1952" s="1" t="s">
        <v>8961</v>
      </c>
      <c r="G1952" s="1" t="s">
        <v>89</v>
      </c>
      <c r="H1952" s="1" t="s">
        <v>27</v>
      </c>
      <c r="I1952" s="1">
        <v>10</v>
      </c>
      <c r="J1952" s="1">
        <v>3</v>
      </c>
      <c r="K1952" s="1" t="s">
        <v>22</v>
      </c>
      <c r="L1952" s="1">
        <v>2024</v>
      </c>
      <c r="M1952" s="1">
        <v>1</v>
      </c>
      <c r="N1952" s="1" t="s">
        <v>11940</v>
      </c>
      <c r="O1952" s="1">
        <v>0.13731399999999999</v>
      </c>
      <c r="P1952" s="1">
        <v>0.32</v>
      </c>
      <c r="Q1952" s="3">
        <v>7.28</v>
      </c>
      <c r="R1952" s="1">
        <v>3.0949</v>
      </c>
      <c r="S1952" s="1">
        <v>81.529799999999994</v>
      </c>
      <c r="T1952" s="1" t="s">
        <v>22</v>
      </c>
    </row>
    <row r="1953" spans="1:20">
      <c r="A1953" s="1" t="s">
        <v>11941</v>
      </c>
      <c r="B1953" s="1" t="s">
        <v>11942</v>
      </c>
      <c r="C1953" s="1" t="s">
        <v>22</v>
      </c>
      <c r="D1953" s="1" t="s">
        <v>11943</v>
      </c>
      <c r="E1953" s="1" t="s">
        <v>11944</v>
      </c>
      <c r="F1953" s="1" t="s">
        <v>10184</v>
      </c>
      <c r="G1953" s="1" t="s">
        <v>89</v>
      </c>
      <c r="H1953" s="1" t="s">
        <v>27</v>
      </c>
      <c r="I1953" s="1">
        <v>33</v>
      </c>
      <c r="J1953" s="1">
        <v>2</v>
      </c>
      <c r="K1953" s="1" t="s">
        <v>11945</v>
      </c>
      <c r="L1953" s="1">
        <v>2021</v>
      </c>
      <c r="M1953" s="1">
        <v>1</v>
      </c>
      <c r="N1953" s="1" t="s">
        <v>11946</v>
      </c>
      <c r="O1953" s="1">
        <v>2.438202</v>
      </c>
      <c r="P1953" s="1">
        <v>15.04</v>
      </c>
      <c r="Q1953" s="3">
        <v>0.41</v>
      </c>
      <c r="R1953" s="1">
        <v>6.6500000000000004E-2</v>
      </c>
      <c r="S1953" s="1">
        <v>5.0568</v>
      </c>
      <c r="T1953" s="1">
        <v>0.879</v>
      </c>
    </row>
    <row r="1954" spans="1:20">
      <c r="A1954" s="1" t="s">
        <v>11947</v>
      </c>
      <c r="B1954" s="1" t="s">
        <v>11948</v>
      </c>
      <c r="C1954" s="1" t="s">
        <v>22</v>
      </c>
      <c r="D1954" s="1" t="s">
        <v>11949</v>
      </c>
      <c r="E1954" s="1" t="s">
        <v>11950</v>
      </c>
      <c r="F1954" s="1" t="s">
        <v>7720</v>
      </c>
      <c r="G1954" s="1" t="s">
        <v>840</v>
      </c>
      <c r="H1954" s="1" t="s">
        <v>27</v>
      </c>
      <c r="I1954" s="1">
        <v>13</v>
      </c>
      <c r="J1954" s="1">
        <v>7</v>
      </c>
      <c r="K1954" s="1" t="s">
        <v>22</v>
      </c>
      <c r="L1954" s="1">
        <v>2023</v>
      </c>
      <c r="M1954" s="1">
        <v>1</v>
      </c>
      <c r="N1954" s="1" t="s">
        <v>11951</v>
      </c>
      <c r="O1954" s="1">
        <v>1.679338</v>
      </c>
      <c r="P1954" s="1">
        <v>1.92</v>
      </c>
      <c r="Q1954" s="3">
        <v>0.6</v>
      </c>
      <c r="R1954" s="1">
        <v>0.52159999999999995</v>
      </c>
      <c r="S1954" s="1">
        <v>37.261899999999997</v>
      </c>
      <c r="T1954" s="1">
        <v>3.3</v>
      </c>
    </row>
    <row r="1955" spans="1:20">
      <c r="A1955" s="1" t="s">
        <v>11952</v>
      </c>
      <c r="B1955" s="1" t="s">
        <v>11953</v>
      </c>
      <c r="C1955" s="1" t="s">
        <v>22</v>
      </c>
      <c r="D1955" s="1" t="s">
        <v>11954</v>
      </c>
      <c r="E1955" s="1" t="s">
        <v>11955</v>
      </c>
      <c r="F1955" s="1" t="s">
        <v>5371</v>
      </c>
      <c r="G1955" s="1" t="s">
        <v>305</v>
      </c>
      <c r="H1955" s="1" t="s">
        <v>27</v>
      </c>
      <c r="I1955" s="1">
        <v>17</v>
      </c>
      <c r="J1955" s="1">
        <v>1</v>
      </c>
      <c r="K1955" s="1" t="s">
        <v>22</v>
      </c>
      <c r="L1955" s="1">
        <v>2022</v>
      </c>
      <c r="M1955" s="1">
        <v>1</v>
      </c>
      <c r="N1955" s="1" t="s">
        <v>11956</v>
      </c>
      <c r="O1955" s="1">
        <v>2.9679139999999999</v>
      </c>
      <c r="P1955" s="1">
        <v>5.25</v>
      </c>
      <c r="Q1955" s="3">
        <v>0.34</v>
      </c>
      <c r="R1955" s="1">
        <v>0.1903</v>
      </c>
      <c r="S1955" s="1">
        <v>17.804300000000001</v>
      </c>
      <c r="T1955" s="1">
        <v>2.8</v>
      </c>
    </row>
    <row r="1956" spans="1:20">
      <c r="A1956" s="1" t="s">
        <v>11957</v>
      </c>
      <c r="B1956" s="1" t="s">
        <v>11958</v>
      </c>
      <c r="C1956" s="1" t="s">
        <v>11959</v>
      </c>
      <c r="D1956" s="1" t="s">
        <v>11960</v>
      </c>
      <c r="E1956" s="1" t="s">
        <v>11961</v>
      </c>
      <c r="F1956" s="1" t="s">
        <v>481</v>
      </c>
      <c r="G1956" s="1" t="s">
        <v>105</v>
      </c>
      <c r="H1956" s="1" t="s">
        <v>27</v>
      </c>
      <c r="I1956" s="1">
        <v>245</v>
      </c>
      <c r="J1956" s="1" t="s">
        <v>22</v>
      </c>
      <c r="K1956" s="1" t="s">
        <v>22</v>
      </c>
      <c r="L1956" s="1">
        <v>2023</v>
      </c>
      <c r="M1956" s="1">
        <v>1</v>
      </c>
      <c r="N1956" s="1" t="s">
        <v>11962</v>
      </c>
      <c r="O1956" s="1">
        <v>5.2919590000000003</v>
      </c>
      <c r="P1956" s="1">
        <v>2.33</v>
      </c>
      <c r="Q1956" s="3">
        <v>0.19</v>
      </c>
      <c r="R1956" s="1">
        <v>0.4289</v>
      </c>
      <c r="S1956" s="1">
        <v>34.195099999999996</v>
      </c>
      <c r="T1956" s="1">
        <v>11.4</v>
      </c>
    </row>
    <row r="1957" spans="1:20">
      <c r="A1957" s="1" t="s">
        <v>11963</v>
      </c>
      <c r="B1957" s="1" t="s">
        <v>11964</v>
      </c>
      <c r="C1957" s="1" t="s">
        <v>22</v>
      </c>
      <c r="D1957" s="1" t="s">
        <v>11965</v>
      </c>
      <c r="E1957" s="1" t="s">
        <v>11966</v>
      </c>
      <c r="F1957" s="1" t="s">
        <v>10919</v>
      </c>
      <c r="G1957" s="1" t="s">
        <v>89</v>
      </c>
      <c r="H1957" s="1" t="s">
        <v>27</v>
      </c>
      <c r="I1957" s="1">
        <v>18</v>
      </c>
      <c r="J1957" s="1">
        <v>5</v>
      </c>
      <c r="K1957" s="1" t="s">
        <v>11967</v>
      </c>
      <c r="L1957" s="1">
        <v>2022</v>
      </c>
      <c r="M1957" s="1">
        <v>1</v>
      </c>
      <c r="N1957" s="1" t="s">
        <v>11968</v>
      </c>
      <c r="O1957" s="1">
        <v>1.3333330000000001</v>
      </c>
      <c r="P1957" s="1">
        <v>8.83</v>
      </c>
      <c r="Q1957" s="3">
        <v>0.75</v>
      </c>
      <c r="R1957" s="1">
        <v>0.1133</v>
      </c>
      <c r="S1957" s="1">
        <v>10.1168</v>
      </c>
      <c r="T1957" s="1">
        <v>2.9</v>
      </c>
    </row>
    <row r="1958" spans="1:20">
      <c r="A1958" s="1" t="s">
        <v>11969</v>
      </c>
      <c r="B1958" s="1" t="s">
        <v>11970</v>
      </c>
      <c r="C1958" s="1" t="s">
        <v>22</v>
      </c>
      <c r="D1958" s="1" t="s">
        <v>11971</v>
      </c>
      <c r="E1958" s="1" t="s">
        <v>11972</v>
      </c>
      <c r="F1958" s="1" t="s">
        <v>9574</v>
      </c>
      <c r="G1958" s="1" t="s">
        <v>35</v>
      </c>
      <c r="H1958" s="1" t="s">
        <v>27</v>
      </c>
      <c r="I1958" s="1">
        <v>46</v>
      </c>
      <c r="J1958" s="1">
        <v>6</v>
      </c>
      <c r="K1958" s="1" t="s">
        <v>11973</v>
      </c>
      <c r="L1958" s="1">
        <v>2016</v>
      </c>
      <c r="M1958" s="1">
        <v>1</v>
      </c>
      <c r="N1958" s="1" t="s">
        <v>11974</v>
      </c>
      <c r="O1958" s="1">
        <v>4.2894740000000002</v>
      </c>
      <c r="P1958" s="1">
        <v>25.68</v>
      </c>
      <c r="Q1958" s="3">
        <v>0.23</v>
      </c>
      <c r="R1958" s="1">
        <v>3.8899999999999997E-2</v>
      </c>
      <c r="S1958" s="1">
        <v>3.3591000000000002</v>
      </c>
      <c r="T1958" s="1">
        <v>0.48899999999999999</v>
      </c>
    </row>
    <row r="1959" spans="1:20">
      <c r="A1959" s="1" t="s">
        <v>11975</v>
      </c>
      <c r="B1959" s="1" t="s">
        <v>11976</v>
      </c>
      <c r="C1959" s="1" t="s">
        <v>22</v>
      </c>
      <c r="D1959" s="1" t="s">
        <v>11977</v>
      </c>
      <c r="E1959" s="1" t="s">
        <v>11978</v>
      </c>
      <c r="F1959" s="1" t="s">
        <v>5316</v>
      </c>
      <c r="G1959" s="1" t="s">
        <v>2669</v>
      </c>
      <c r="H1959" s="1" t="s">
        <v>27</v>
      </c>
      <c r="I1959" s="1" t="s">
        <v>22</v>
      </c>
      <c r="J1959" s="1" t="s">
        <v>22</v>
      </c>
      <c r="K1959" s="1" t="s">
        <v>22</v>
      </c>
      <c r="L1959" s="1">
        <v>2014</v>
      </c>
      <c r="M1959" s="1">
        <v>1</v>
      </c>
      <c r="N1959" s="1" t="s">
        <v>11979</v>
      </c>
      <c r="O1959" s="1">
        <v>5.3307089999999997</v>
      </c>
      <c r="P1959" s="1">
        <v>10.16</v>
      </c>
      <c r="Q1959" s="3">
        <v>0.19</v>
      </c>
      <c r="R1959" s="1">
        <v>9.8400000000000001E-2</v>
      </c>
      <c r="S1959" s="1">
        <v>14.715400000000001</v>
      </c>
      <c r="T1959" s="1">
        <v>0.77300000000000002</v>
      </c>
    </row>
    <row r="1960" spans="1:20">
      <c r="A1960" s="1" t="s">
        <v>11980</v>
      </c>
      <c r="B1960" s="1" t="s">
        <v>22</v>
      </c>
      <c r="C1960" s="1" t="s">
        <v>22</v>
      </c>
      <c r="D1960" s="1" t="s">
        <v>11981</v>
      </c>
      <c r="E1960" s="1" t="s">
        <v>10700</v>
      </c>
      <c r="F1960" s="1" t="s">
        <v>11982</v>
      </c>
      <c r="G1960" s="1" t="s">
        <v>2669</v>
      </c>
      <c r="H1960" s="1" t="s">
        <v>27</v>
      </c>
      <c r="I1960" s="1" t="s">
        <v>22</v>
      </c>
      <c r="J1960" s="1" t="s">
        <v>22</v>
      </c>
      <c r="K1960" s="1" t="s">
        <v>22</v>
      </c>
      <c r="L1960" s="1">
        <v>2018</v>
      </c>
      <c r="M1960" s="1">
        <v>1</v>
      </c>
      <c r="N1960" s="1" t="s">
        <v>11983</v>
      </c>
      <c r="O1960" s="1">
        <v>2.7361110000000002</v>
      </c>
      <c r="P1960" s="1">
        <v>7.84</v>
      </c>
      <c r="Q1960" s="3">
        <v>0.37</v>
      </c>
      <c r="R1960" s="1">
        <v>0.12759999999999999</v>
      </c>
      <c r="S1960" s="1">
        <v>15.450699999999999</v>
      </c>
      <c r="T1960" s="1">
        <v>0.69</v>
      </c>
    </row>
    <row r="1961" spans="1:20">
      <c r="A1961" s="1" t="s">
        <v>11984</v>
      </c>
      <c r="B1961" s="1" t="s">
        <v>22</v>
      </c>
      <c r="C1961" s="1" t="s">
        <v>22</v>
      </c>
      <c r="D1961" s="1" t="s">
        <v>11985</v>
      </c>
      <c r="E1961" s="1" t="s">
        <v>10700</v>
      </c>
      <c r="F1961" s="1" t="s">
        <v>11982</v>
      </c>
      <c r="G1961" s="1" t="s">
        <v>2669</v>
      </c>
      <c r="H1961" s="1" t="s">
        <v>27</v>
      </c>
      <c r="I1961" s="1">
        <v>2022</v>
      </c>
      <c r="J1961" s="1">
        <v>53</v>
      </c>
      <c r="K1961" s="1" t="s">
        <v>22</v>
      </c>
      <c r="L1961" s="1">
        <v>2022</v>
      </c>
      <c r="M1961" s="1">
        <v>1</v>
      </c>
      <c r="N1961" s="1" t="s">
        <v>11986</v>
      </c>
      <c r="O1961" s="1">
        <v>0.90476199999999996</v>
      </c>
      <c r="P1961" s="1">
        <v>2.2799999999999998</v>
      </c>
      <c r="Q1961" s="3">
        <v>1.1100000000000001</v>
      </c>
      <c r="R1961" s="1">
        <v>0.4395</v>
      </c>
      <c r="S1961" s="1">
        <v>37.7806</v>
      </c>
      <c r="T1961" s="1">
        <v>0.7</v>
      </c>
    </row>
    <row r="1962" spans="1:20">
      <c r="A1962" s="1" t="s">
        <v>11987</v>
      </c>
      <c r="B1962" s="1" t="s">
        <v>11988</v>
      </c>
      <c r="C1962" s="1" t="s">
        <v>22</v>
      </c>
      <c r="D1962" s="1" t="s">
        <v>11989</v>
      </c>
      <c r="E1962" s="1" t="s">
        <v>11990</v>
      </c>
      <c r="F1962" s="1" t="s">
        <v>11991</v>
      </c>
      <c r="G1962" s="1" t="s">
        <v>49</v>
      </c>
      <c r="H1962" s="1" t="s">
        <v>27</v>
      </c>
      <c r="I1962" s="1">
        <v>123</v>
      </c>
      <c r="J1962" s="1">
        <v>1</v>
      </c>
      <c r="K1962" s="1" t="s">
        <v>11992</v>
      </c>
      <c r="L1962" s="1">
        <v>2020</v>
      </c>
      <c r="M1962" s="1">
        <v>1</v>
      </c>
      <c r="N1962" s="1" t="s">
        <v>11993</v>
      </c>
      <c r="O1962" s="1">
        <v>6.0977779999999999</v>
      </c>
      <c r="P1962" s="1">
        <v>17.03</v>
      </c>
      <c r="Q1962" s="3">
        <v>0.16</v>
      </c>
      <c r="R1962" s="1">
        <v>5.8700000000000002E-2</v>
      </c>
      <c r="S1962" s="1">
        <v>7.4481000000000002</v>
      </c>
      <c r="T1962" s="1">
        <v>1.593</v>
      </c>
    </row>
    <row r="1963" spans="1:20">
      <c r="A1963" s="1" t="s">
        <v>11994</v>
      </c>
      <c r="B1963" s="1" t="s">
        <v>11995</v>
      </c>
      <c r="C1963" s="1" t="s">
        <v>22</v>
      </c>
      <c r="D1963" s="1" t="s">
        <v>11996</v>
      </c>
      <c r="E1963" s="1" t="s">
        <v>11997</v>
      </c>
      <c r="F1963" s="1" t="s">
        <v>2739</v>
      </c>
      <c r="G1963" s="1" t="s">
        <v>305</v>
      </c>
      <c r="H1963" s="1" t="s">
        <v>27</v>
      </c>
      <c r="I1963" s="1">
        <v>202</v>
      </c>
      <c r="J1963" s="1" t="s">
        <v>22</v>
      </c>
      <c r="K1963" s="1" t="s">
        <v>22</v>
      </c>
      <c r="L1963" s="1">
        <v>2020</v>
      </c>
      <c r="M1963" s="1">
        <v>1</v>
      </c>
      <c r="N1963" s="1" t="s">
        <v>11998</v>
      </c>
      <c r="O1963" s="1">
        <v>9.9418089999999992</v>
      </c>
      <c r="P1963" s="1">
        <v>12.46</v>
      </c>
      <c r="Q1963" s="3">
        <v>0.1</v>
      </c>
      <c r="R1963" s="1">
        <v>8.0199999999999994E-2</v>
      </c>
      <c r="S1963" s="1">
        <v>7.7994000000000003</v>
      </c>
      <c r="T1963" s="1">
        <v>2.4430000000000001</v>
      </c>
    </row>
    <row r="1964" spans="1:20">
      <c r="A1964" s="1" t="s">
        <v>11999</v>
      </c>
      <c r="B1964" s="1" t="s">
        <v>12000</v>
      </c>
      <c r="C1964" s="1" t="s">
        <v>22</v>
      </c>
      <c r="D1964" s="1" t="s">
        <v>12001</v>
      </c>
      <c r="E1964" s="1" t="s">
        <v>12002</v>
      </c>
      <c r="F1964" s="1" t="s">
        <v>7078</v>
      </c>
      <c r="G1964" s="1" t="s">
        <v>49</v>
      </c>
      <c r="H1964" s="1" t="s">
        <v>27</v>
      </c>
      <c r="I1964" s="1">
        <v>135</v>
      </c>
      <c r="J1964" s="1">
        <v>4</v>
      </c>
      <c r="K1964" s="1" t="s">
        <v>12003</v>
      </c>
      <c r="L1964" s="1">
        <v>2024</v>
      </c>
      <c r="M1964" s="1">
        <v>1</v>
      </c>
      <c r="N1964" s="1" t="s">
        <v>12004</v>
      </c>
      <c r="O1964" s="1">
        <v>8.5560999999999998E-2</v>
      </c>
      <c r="P1964" s="1">
        <v>0.31</v>
      </c>
      <c r="Q1964" s="3">
        <v>11.69</v>
      </c>
      <c r="R1964" s="1">
        <v>3.2235999999999998</v>
      </c>
      <c r="S1964" s="1">
        <v>84.347899999999996</v>
      </c>
      <c r="T1964" s="1" t="s">
        <v>22</v>
      </c>
    </row>
    <row r="1965" spans="1:20">
      <c r="A1965" s="1" t="s">
        <v>12005</v>
      </c>
      <c r="B1965" s="1" t="s">
        <v>12006</v>
      </c>
      <c r="C1965" s="1" t="s">
        <v>22</v>
      </c>
      <c r="D1965" s="1" t="s">
        <v>12007</v>
      </c>
      <c r="E1965" s="1" t="s">
        <v>12008</v>
      </c>
      <c r="F1965" s="1" t="s">
        <v>4470</v>
      </c>
      <c r="G1965" s="1" t="s">
        <v>26</v>
      </c>
      <c r="H1965" s="1" t="s">
        <v>27</v>
      </c>
      <c r="I1965" s="1" t="s">
        <v>22</v>
      </c>
      <c r="J1965" s="1" t="s">
        <v>22</v>
      </c>
      <c r="K1965" s="1" t="s">
        <v>22</v>
      </c>
      <c r="L1965" s="1">
        <v>2021</v>
      </c>
      <c r="M1965" s="1">
        <v>1</v>
      </c>
      <c r="N1965" s="1" t="s">
        <v>12009</v>
      </c>
      <c r="O1965" s="1">
        <v>5.2159089999999999</v>
      </c>
      <c r="P1965" s="1">
        <v>12</v>
      </c>
      <c r="Q1965" s="3">
        <v>0.19</v>
      </c>
      <c r="R1965" s="1">
        <v>8.3299999999999999E-2</v>
      </c>
      <c r="S1965" s="1">
        <v>7.8346999999999998</v>
      </c>
      <c r="T1965" s="1">
        <v>2.9020000000000001</v>
      </c>
    </row>
    <row r="1966" spans="1:20">
      <c r="A1966" s="1" t="s">
        <v>12010</v>
      </c>
      <c r="B1966" s="1" t="s">
        <v>12011</v>
      </c>
      <c r="C1966" s="1" t="s">
        <v>22</v>
      </c>
      <c r="D1966" s="1" t="s">
        <v>12012</v>
      </c>
      <c r="E1966" s="1" t="s">
        <v>12013</v>
      </c>
      <c r="F1966" s="1" t="s">
        <v>12014</v>
      </c>
      <c r="G1966" s="1" t="s">
        <v>35</v>
      </c>
      <c r="H1966" s="1" t="s">
        <v>27</v>
      </c>
      <c r="I1966" s="1">
        <v>29</v>
      </c>
      <c r="J1966" s="1">
        <v>11</v>
      </c>
      <c r="K1966" s="1" t="s">
        <v>22</v>
      </c>
      <c r="L1966" s="1">
        <v>2022</v>
      </c>
      <c r="M1966" s="1">
        <v>1</v>
      </c>
      <c r="N1966" s="1" t="s">
        <v>12015</v>
      </c>
      <c r="O1966" s="1">
        <v>3.98</v>
      </c>
      <c r="P1966" s="1">
        <v>6.86</v>
      </c>
      <c r="Q1966" s="3">
        <v>0.25</v>
      </c>
      <c r="R1966" s="1">
        <v>0.1457</v>
      </c>
      <c r="S1966" s="1">
        <v>11.442299999999999</v>
      </c>
      <c r="T1966" s="1">
        <v>2.8</v>
      </c>
    </row>
    <row r="1967" spans="1:20">
      <c r="A1967" s="1" t="s">
        <v>12016</v>
      </c>
      <c r="B1967" s="1" t="s">
        <v>12017</v>
      </c>
      <c r="C1967" s="1" t="s">
        <v>12018</v>
      </c>
      <c r="D1967" s="1" t="s">
        <v>12019</v>
      </c>
      <c r="E1967" s="1" t="s">
        <v>12020</v>
      </c>
      <c r="F1967" s="1" t="s">
        <v>12021</v>
      </c>
      <c r="G1967" s="1" t="s">
        <v>2669</v>
      </c>
      <c r="H1967" s="1" t="s">
        <v>27</v>
      </c>
      <c r="I1967" s="1">
        <v>19</v>
      </c>
      <c r="J1967" s="1">
        <v>9</v>
      </c>
      <c r="K1967" s="1" t="s">
        <v>12022</v>
      </c>
      <c r="L1967" s="1">
        <v>2022</v>
      </c>
      <c r="M1967" s="1">
        <v>1</v>
      </c>
      <c r="N1967" s="1" t="s">
        <v>12023</v>
      </c>
      <c r="O1967" s="1">
        <v>3.59084</v>
      </c>
      <c r="P1967" s="1">
        <v>2.2799999999999998</v>
      </c>
      <c r="Q1967" s="3">
        <v>0.28000000000000003</v>
      </c>
      <c r="R1967" s="1">
        <v>0.4395</v>
      </c>
      <c r="S1967" s="1">
        <v>37.7806</v>
      </c>
      <c r="T1967" s="1">
        <v>2.6</v>
      </c>
    </row>
    <row r="1968" spans="1:20">
      <c r="A1968" s="1" t="s">
        <v>12024</v>
      </c>
      <c r="B1968" s="1" t="s">
        <v>12025</v>
      </c>
      <c r="C1968" s="1" t="s">
        <v>22</v>
      </c>
      <c r="D1968" s="1" t="s">
        <v>12026</v>
      </c>
      <c r="E1968" s="1" t="s">
        <v>12027</v>
      </c>
      <c r="F1968" s="1" t="s">
        <v>12028</v>
      </c>
      <c r="G1968" s="1" t="s">
        <v>49</v>
      </c>
      <c r="H1968" s="1" t="s">
        <v>27</v>
      </c>
      <c r="I1968" s="1">
        <v>19</v>
      </c>
      <c r="J1968" s="1">
        <v>1</v>
      </c>
      <c r="K1968" s="1" t="s">
        <v>22</v>
      </c>
      <c r="L1968" s="1">
        <v>2024</v>
      </c>
      <c r="M1968" s="1">
        <v>1</v>
      </c>
      <c r="N1968" s="1" t="s">
        <v>12029</v>
      </c>
      <c r="O1968" s="1">
        <v>9.6773999999999999E-2</v>
      </c>
      <c r="P1968" s="1">
        <v>0.31</v>
      </c>
      <c r="Q1968" s="3">
        <v>10.33</v>
      </c>
      <c r="R1968" s="1">
        <v>3.2235999999999998</v>
      </c>
      <c r="S1968" s="1">
        <v>84.347899999999996</v>
      </c>
      <c r="T1968" s="1" t="s">
        <v>22</v>
      </c>
    </row>
    <row r="1969" spans="1:20">
      <c r="A1969" s="1" t="s">
        <v>12030</v>
      </c>
      <c r="B1969" s="1" t="str">
        <f>"10.1177/17298806231171244"</f>
        <v>10.1177/17298806231171244</v>
      </c>
      <c r="C1969" s="1" t="s">
        <v>22</v>
      </c>
      <c r="D1969" s="1" t="s">
        <v>12031</v>
      </c>
      <c r="E1969" s="1" t="s">
        <v>12032</v>
      </c>
      <c r="F1969" s="1" t="s">
        <v>12033</v>
      </c>
      <c r="G1969" s="1" t="s">
        <v>26</v>
      </c>
      <c r="H1969" s="1" t="s">
        <v>27</v>
      </c>
      <c r="I1969" s="1">
        <v>20</v>
      </c>
      <c r="J1969" s="1">
        <v>4</v>
      </c>
      <c r="K1969" s="1" t="s">
        <v>22</v>
      </c>
      <c r="L1969" s="1">
        <v>2023</v>
      </c>
      <c r="M1969" s="1">
        <v>1</v>
      </c>
      <c r="N1969" s="1" t="s">
        <v>12034</v>
      </c>
      <c r="O1969" s="1">
        <v>0.63414599999999999</v>
      </c>
      <c r="P1969" s="1">
        <v>2.4700000000000002</v>
      </c>
      <c r="Q1969" s="3">
        <v>1.58</v>
      </c>
      <c r="R1969" s="1">
        <v>0.40410000000000001</v>
      </c>
      <c r="S1969" s="1">
        <v>36.628</v>
      </c>
      <c r="T1969" s="1">
        <v>2.1</v>
      </c>
    </row>
    <row r="1970" spans="1:20">
      <c r="A1970" s="1" t="s">
        <v>12035</v>
      </c>
      <c r="B1970" s="1" t="s">
        <v>12036</v>
      </c>
      <c r="C1970" s="1" t="s">
        <v>22</v>
      </c>
      <c r="D1970" s="1" t="s">
        <v>12037</v>
      </c>
      <c r="E1970" s="1" t="s">
        <v>12038</v>
      </c>
      <c r="F1970" s="1" t="s">
        <v>8509</v>
      </c>
      <c r="G1970" s="1" t="s">
        <v>49</v>
      </c>
      <c r="H1970" s="1" t="s">
        <v>27</v>
      </c>
      <c r="I1970" s="1">
        <v>55</v>
      </c>
      <c r="J1970" s="1">
        <v>5</v>
      </c>
      <c r="K1970" s="1" t="s">
        <v>12039</v>
      </c>
      <c r="L1970" s="1">
        <v>2023</v>
      </c>
      <c r="M1970" s="1">
        <v>1</v>
      </c>
      <c r="N1970" s="1" t="s">
        <v>12040</v>
      </c>
      <c r="O1970" s="1">
        <v>1.4935480000000001</v>
      </c>
      <c r="P1970" s="1">
        <v>2.13</v>
      </c>
      <c r="Q1970" s="3">
        <v>0.67</v>
      </c>
      <c r="R1970" s="1">
        <v>0.46889999999999998</v>
      </c>
      <c r="S1970" s="1">
        <v>44.024099999999997</v>
      </c>
      <c r="T1970" s="1">
        <v>2.6</v>
      </c>
    </row>
    <row r="1971" spans="1:20">
      <c r="A1971" s="1" t="s">
        <v>12041</v>
      </c>
      <c r="B1971" s="1" t="s">
        <v>12042</v>
      </c>
      <c r="C1971" s="1" t="s">
        <v>22</v>
      </c>
      <c r="D1971" s="1" t="s">
        <v>12043</v>
      </c>
      <c r="E1971" s="1" t="s">
        <v>12044</v>
      </c>
      <c r="F1971" s="1" t="s">
        <v>2650</v>
      </c>
      <c r="G1971" s="1" t="s">
        <v>89</v>
      </c>
      <c r="H1971" s="1" t="s">
        <v>27</v>
      </c>
      <c r="I1971" s="1">
        <v>6</v>
      </c>
      <c r="J1971" s="1">
        <v>24</v>
      </c>
      <c r="K1971" s="1" t="s">
        <v>12045</v>
      </c>
      <c r="L1971" s="1">
        <v>2023</v>
      </c>
      <c r="M1971" s="1">
        <v>1</v>
      </c>
      <c r="N1971" s="1" t="s">
        <v>12046</v>
      </c>
      <c r="O1971" s="1">
        <v>2.9625110000000001</v>
      </c>
      <c r="P1971" s="1">
        <v>3.35</v>
      </c>
      <c r="Q1971" s="3">
        <v>0.34</v>
      </c>
      <c r="R1971" s="1">
        <v>0.29820000000000002</v>
      </c>
      <c r="S1971" s="1">
        <v>28.809100000000001</v>
      </c>
      <c r="T1971" s="1">
        <v>5.3</v>
      </c>
    </row>
    <row r="1972" spans="1:20">
      <c r="A1972" s="1" t="s">
        <v>12047</v>
      </c>
      <c r="B1972" s="1" t="s">
        <v>22</v>
      </c>
      <c r="C1972" s="1" t="s">
        <v>22</v>
      </c>
      <c r="D1972" s="1" t="s">
        <v>12048</v>
      </c>
      <c r="E1972" s="1" t="s">
        <v>12049</v>
      </c>
      <c r="F1972" s="1" t="s">
        <v>11328</v>
      </c>
      <c r="G1972" s="1" t="s">
        <v>105</v>
      </c>
      <c r="H1972" s="1" t="s">
        <v>27</v>
      </c>
      <c r="I1972" s="1">
        <v>28</v>
      </c>
      <c r="J1972" s="1">
        <v>11</v>
      </c>
      <c r="K1972" s="1" t="s">
        <v>12050</v>
      </c>
      <c r="L1972" s="1">
        <v>2019</v>
      </c>
      <c r="M1972" s="1">
        <v>1</v>
      </c>
      <c r="N1972" s="1" t="s">
        <v>12051</v>
      </c>
      <c r="O1972" s="1">
        <v>2.2985319999999998</v>
      </c>
      <c r="P1972" s="1">
        <v>20.84</v>
      </c>
      <c r="Q1972" s="3">
        <v>0.44</v>
      </c>
      <c r="R1972" s="1">
        <v>4.8000000000000001E-2</v>
      </c>
      <c r="S1972" s="1">
        <v>3.6766000000000001</v>
      </c>
      <c r="T1972" s="1">
        <v>0.55300000000000005</v>
      </c>
    </row>
    <row r="1973" spans="1:20">
      <c r="A1973" s="1" t="s">
        <v>12052</v>
      </c>
      <c r="B1973" s="1" t="s">
        <v>12053</v>
      </c>
      <c r="C1973" s="1" t="s">
        <v>22</v>
      </c>
      <c r="D1973" s="1" t="s">
        <v>12054</v>
      </c>
      <c r="E1973" s="1" t="s">
        <v>10870</v>
      </c>
      <c r="F1973" s="1" t="s">
        <v>10871</v>
      </c>
      <c r="G1973" s="1" t="s">
        <v>26</v>
      </c>
      <c r="H1973" s="1" t="s">
        <v>27</v>
      </c>
      <c r="I1973" s="1">
        <v>30</v>
      </c>
      <c r="J1973" s="1">
        <v>1</v>
      </c>
      <c r="K1973" s="2">
        <v>45306</v>
      </c>
      <c r="L1973" s="1">
        <v>2022</v>
      </c>
      <c r="M1973" s="1">
        <v>1</v>
      </c>
      <c r="N1973" s="1" t="s">
        <v>12055</v>
      </c>
      <c r="O1973" s="1">
        <v>3.627119</v>
      </c>
      <c r="P1973" s="1">
        <v>6.87</v>
      </c>
      <c r="Q1973" s="3">
        <v>0.28000000000000003</v>
      </c>
      <c r="R1973" s="1">
        <v>0.14560000000000001</v>
      </c>
      <c r="S1973" s="1">
        <v>14.167400000000001</v>
      </c>
      <c r="T1973" s="1">
        <v>3.5</v>
      </c>
    </row>
    <row r="1974" spans="1:20">
      <c r="A1974" s="1" t="s">
        <v>12056</v>
      </c>
      <c r="B1974" s="1" t="s">
        <v>12057</v>
      </c>
      <c r="C1974" s="1" t="s">
        <v>22</v>
      </c>
      <c r="D1974" s="1" t="s">
        <v>12058</v>
      </c>
      <c r="E1974" s="1" t="s">
        <v>12059</v>
      </c>
      <c r="F1974" s="1" t="s">
        <v>12060</v>
      </c>
      <c r="G1974" s="1" t="s">
        <v>541</v>
      </c>
      <c r="H1974" s="1" t="s">
        <v>27</v>
      </c>
      <c r="I1974" s="1">
        <v>13</v>
      </c>
      <c r="J1974" s="1">
        <v>3</v>
      </c>
      <c r="K1974" s="1" t="s">
        <v>22</v>
      </c>
      <c r="L1974" s="1">
        <v>2022</v>
      </c>
      <c r="M1974" s="1">
        <v>1</v>
      </c>
      <c r="N1974" s="1" t="s">
        <v>12061</v>
      </c>
      <c r="O1974" s="1">
        <v>8.8787880000000001</v>
      </c>
      <c r="P1974" s="1">
        <v>5.43</v>
      </c>
      <c r="Q1974" s="3">
        <v>0.11</v>
      </c>
      <c r="R1974" s="1">
        <v>0.184</v>
      </c>
      <c r="S1974" s="1">
        <v>21.704799999999999</v>
      </c>
      <c r="T1974" s="1">
        <v>2.2999999999999998</v>
      </c>
    </row>
    <row r="1975" spans="1:20">
      <c r="A1975" s="1" t="s">
        <v>12062</v>
      </c>
      <c r="B1975" s="1" t="s">
        <v>12063</v>
      </c>
      <c r="C1975" s="1" t="s">
        <v>22</v>
      </c>
      <c r="D1975" s="1" t="s">
        <v>12064</v>
      </c>
      <c r="E1975" s="1" t="s">
        <v>12065</v>
      </c>
      <c r="F1975" s="1" t="s">
        <v>4922</v>
      </c>
      <c r="G1975" s="1" t="s">
        <v>35</v>
      </c>
      <c r="H1975" s="1" t="s">
        <v>27</v>
      </c>
      <c r="I1975" s="1">
        <v>10</v>
      </c>
      <c r="J1975" s="1">
        <v>12</v>
      </c>
      <c r="K1975" s="1" t="s">
        <v>12066</v>
      </c>
      <c r="L1975" s="1">
        <v>2021</v>
      </c>
      <c r="M1975" s="1">
        <v>1</v>
      </c>
      <c r="N1975" s="1" t="s">
        <v>12067</v>
      </c>
      <c r="O1975" s="1">
        <v>5.193651</v>
      </c>
      <c r="P1975" s="1">
        <v>11.69</v>
      </c>
      <c r="Q1975" s="3">
        <v>0.19</v>
      </c>
      <c r="R1975" s="1">
        <v>8.5500000000000007E-2</v>
      </c>
      <c r="S1975" s="1">
        <v>5.9842000000000004</v>
      </c>
      <c r="T1975" s="1">
        <v>3.1160000000000001</v>
      </c>
    </row>
    <row r="1976" spans="1:20">
      <c r="A1976" s="1" t="s">
        <v>12068</v>
      </c>
      <c r="B1976" s="1" t="s">
        <v>12069</v>
      </c>
      <c r="C1976" s="1" t="s">
        <v>22</v>
      </c>
      <c r="D1976" s="1" t="s">
        <v>12070</v>
      </c>
      <c r="E1976" s="1" t="s">
        <v>12071</v>
      </c>
      <c r="F1976" s="1" t="s">
        <v>12072</v>
      </c>
      <c r="G1976" s="1" t="s">
        <v>49</v>
      </c>
      <c r="H1976" s="1" t="s">
        <v>27</v>
      </c>
      <c r="I1976" s="1">
        <v>31</v>
      </c>
      <c r="J1976" s="1">
        <v>4</v>
      </c>
      <c r="K1976" s="1" t="s">
        <v>12073</v>
      </c>
      <c r="L1976" s="1">
        <v>2023</v>
      </c>
      <c r="M1976" s="1">
        <v>1</v>
      </c>
      <c r="N1976" s="1" t="s">
        <v>12074</v>
      </c>
      <c r="O1976" s="1">
        <v>0.52381</v>
      </c>
      <c r="P1976" s="1">
        <v>2.13</v>
      </c>
      <c r="Q1976" s="3">
        <v>1.91</v>
      </c>
      <c r="R1976" s="1">
        <v>0.46889999999999998</v>
      </c>
      <c r="S1976" s="1">
        <v>44.024099999999997</v>
      </c>
      <c r="T1976" s="1">
        <v>1</v>
      </c>
    </row>
    <row r="1977" spans="1:20">
      <c r="A1977" s="1" t="s">
        <v>12075</v>
      </c>
      <c r="B1977" s="1" t="s">
        <v>12076</v>
      </c>
      <c r="C1977" s="1" t="s">
        <v>22</v>
      </c>
      <c r="D1977" s="1" t="s">
        <v>12077</v>
      </c>
      <c r="E1977" s="1" t="s">
        <v>12078</v>
      </c>
      <c r="F1977" s="1" t="s">
        <v>12079</v>
      </c>
      <c r="G1977" s="1" t="s">
        <v>1401</v>
      </c>
      <c r="H1977" s="1" t="s">
        <v>27</v>
      </c>
      <c r="I1977" s="1">
        <v>20</v>
      </c>
      <c r="J1977" s="1" t="s">
        <v>22</v>
      </c>
      <c r="K1977" s="1" t="s">
        <v>22</v>
      </c>
      <c r="L1977" s="1">
        <v>2023</v>
      </c>
      <c r="M1977" s="1">
        <v>1</v>
      </c>
      <c r="N1977" s="1" t="s">
        <v>12080</v>
      </c>
      <c r="O1977" s="1">
        <v>1.96966</v>
      </c>
      <c r="P1977" s="1">
        <v>1.9</v>
      </c>
      <c r="Q1977" s="3">
        <v>0.51</v>
      </c>
      <c r="R1977" s="1">
        <v>0.52739999999999998</v>
      </c>
      <c r="S1977" s="1">
        <v>39.311599999999999</v>
      </c>
      <c r="T1977" s="1">
        <v>4</v>
      </c>
    </row>
    <row r="1978" spans="1:20">
      <c r="A1978" s="1" t="s">
        <v>12081</v>
      </c>
      <c r="B1978" s="1" t="s">
        <v>12082</v>
      </c>
      <c r="C1978" s="1" t="s">
        <v>22</v>
      </c>
      <c r="D1978" s="1" t="s">
        <v>12083</v>
      </c>
      <c r="E1978" s="1" t="s">
        <v>12084</v>
      </c>
      <c r="F1978" s="1" t="s">
        <v>10184</v>
      </c>
      <c r="G1978" s="1" t="s">
        <v>89</v>
      </c>
      <c r="H1978" s="1" t="s">
        <v>27</v>
      </c>
      <c r="I1978" s="1">
        <v>33</v>
      </c>
      <c r="J1978" s="1">
        <v>9</v>
      </c>
      <c r="K1978" s="1" t="s">
        <v>12085</v>
      </c>
      <c r="L1978" s="1">
        <v>2021</v>
      </c>
      <c r="M1978" s="1">
        <v>1</v>
      </c>
      <c r="N1978" s="1" t="s">
        <v>12086</v>
      </c>
      <c r="O1978" s="1">
        <v>2.438202</v>
      </c>
      <c r="P1978" s="1">
        <v>15.04</v>
      </c>
      <c r="Q1978" s="3">
        <v>0.41</v>
      </c>
      <c r="R1978" s="1">
        <v>6.6500000000000004E-2</v>
      </c>
      <c r="S1978" s="1">
        <v>5.0568</v>
      </c>
      <c r="T1978" s="1">
        <v>0.879</v>
      </c>
    </row>
    <row r="1979" spans="1:20">
      <c r="A1979" s="1" t="s">
        <v>12087</v>
      </c>
      <c r="B1979" s="1" t="s">
        <v>12088</v>
      </c>
      <c r="C1979" s="1" t="s">
        <v>22</v>
      </c>
      <c r="D1979" s="1" t="s">
        <v>12089</v>
      </c>
      <c r="E1979" s="1" t="s">
        <v>12090</v>
      </c>
      <c r="F1979" s="1" t="s">
        <v>885</v>
      </c>
      <c r="G1979" s="1" t="s">
        <v>35</v>
      </c>
      <c r="H1979" s="1" t="s">
        <v>27</v>
      </c>
      <c r="I1979" s="1">
        <v>342</v>
      </c>
      <c r="J1979" s="1" t="s">
        <v>22</v>
      </c>
      <c r="K1979" s="1" t="s">
        <v>22</v>
      </c>
      <c r="L1979" s="1">
        <v>2024</v>
      </c>
      <c r="M1979" s="1">
        <v>1</v>
      </c>
      <c r="N1979" s="1" t="s">
        <v>12091</v>
      </c>
      <c r="O1979" s="1">
        <v>0.37297999999999998</v>
      </c>
      <c r="P1979" s="1">
        <v>0.26</v>
      </c>
      <c r="Q1979" s="3">
        <v>2.68</v>
      </c>
      <c r="R1979" s="1">
        <v>3.8452999999999999</v>
      </c>
      <c r="S1979" s="1">
        <v>83.582499999999996</v>
      </c>
      <c r="T1979" s="1" t="s">
        <v>22</v>
      </c>
    </row>
    <row r="1980" spans="1:20">
      <c r="A1980" s="1" t="s">
        <v>12092</v>
      </c>
      <c r="B1980" s="1" t="s">
        <v>12093</v>
      </c>
      <c r="C1980" s="1" t="s">
        <v>22</v>
      </c>
      <c r="D1980" s="1" t="s">
        <v>12094</v>
      </c>
      <c r="E1980" s="1" t="s">
        <v>12095</v>
      </c>
      <c r="F1980" s="1" t="s">
        <v>81</v>
      </c>
      <c r="G1980" s="1" t="s">
        <v>26</v>
      </c>
      <c r="H1980" s="1" t="s">
        <v>27</v>
      </c>
      <c r="I1980" s="1">
        <v>423</v>
      </c>
      <c r="J1980" s="1" t="s">
        <v>22</v>
      </c>
      <c r="K1980" s="1" t="s">
        <v>22</v>
      </c>
      <c r="L1980" s="1">
        <v>2023</v>
      </c>
      <c r="M1980" s="1">
        <v>1</v>
      </c>
      <c r="N1980" s="1" t="s">
        <v>12096</v>
      </c>
      <c r="O1980" s="1">
        <v>4.7846640000000003</v>
      </c>
      <c r="P1980" s="1">
        <v>2.4700000000000002</v>
      </c>
      <c r="Q1980" s="3">
        <v>0.21</v>
      </c>
      <c r="R1980" s="1">
        <v>0.40410000000000001</v>
      </c>
      <c r="S1980" s="1">
        <v>36.628</v>
      </c>
      <c r="T1980" s="1">
        <v>9.6999999999999993</v>
      </c>
    </row>
    <row r="1981" spans="1:20">
      <c r="A1981" s="1" t="s">
        <v>12097</v>
      </c>
      <c r="B1981" s="1" t="s">
        <v>12098</v>
      </c>
      <c r="C1981" s="1" t="s">
        <v>22</v>
      </c>
      <c r="D1981" s="1" t="s">
        <v>12099</v>
      </c>
      <c r="E1981" s="1" t="s">
        <v>12100</v>
      </c>
      <c r="F1981" s="1" t="s">
        <v>8839</v>
      </c>
      <c r="G1981" s="1" t="s">
        <v>35</v>
      </c>
      <c r="H1981" s="1" t="s">
        <v>27</v>
      </c>
      <c r="I1981" s="1">
        <v>36</v>
      </c>
      <c r="J1981" s="1">
        <v>9</v>
      </c>
      <c r="K1981" s="1" t="s">
        <v>12101</v>
      </c>
      <c r="L1981" s="1">
        <v>2020</v>
      </c>
      <c r="M1981" s="1">
        <v>1</v>
      </c>
      <c r="N1981" s="1" t="s">
        <v>12102</v>
      </c>
      <c r="O1981" s="1">
        <v>1.9125479999999999</v>
      </c>
      <c r="P1981" s="1">
        <v>16.14</v>
      </c>
      <c r="Q1981" s="3">
        <v>0.52</v>
      </c>
      <c r="R1981" s="1">
        <v>6.2E-2</v>
      </c>
      <c r="S1981" s="1">
        <v>4.3051000000000004</v>
      </c>
      <c r="T1981" s="1">
        <v>0.83399999999999996</v>
      </c>
    </row>
    <row r="1982" spans="1:20">
      <c r="A1982" s="1" t="s">
        <v>12103</v>
      </c>
      <c r="B1982" s="1" t="s">
        <v>12104</v>
      </c>
      <c r="C1982" s="1" t="s">
        <v>22</v>
      </c>
      <c r="D1982" s="1" t="s">
        <v>12105</v>
      </c>
      <c r="E1982" s="1" t="s">
        <v>12106</v>
      </c>
      <c r="F1982" s="1" t="s">
        <v>12107</v>
      </c>
      <c r="G1982" s="1" t="s">
        <v>2669</v>
      </c>
      <c r="H1982" s="1" t="s">
        <v>27</v>
      </c>
      <c r="I1982" s="1">
        <v>149</v>
      </c>
      <c r="J1982" s="1" t="s">
        <v>22</v>
      </c>
      <c r="K1982" s="1" t="s">
        <v>12108</v>
      </c>
      <c r="L1982" s="1">
        <v>2023</v>
      </c>
      <c r="M1982" s="1">
        <v>1</v>
      </c>
      <c r="N1982" s="1" t="s">
        <v>12109</v>
      </c>
      <c r="O1982" s="1">
        <v>1.3573029999999999</v>
      </c>
      <c r="P1982" s="1">
        <v>0.89</v>
      </c>
      <c r="Q1982" s="3">
        <v>0.74</v>
      </c>
      <c r="R1982" s="1">
        <v>1.1283000000000001</v>
      </c>
      <c r="S1982" s="1">
        <v>62.317799999999998</v>
      </c>
      <c r="T1982" s="1">
        <v>2.9</v>
      </c>
    </row>
    <row r="1983" spans="1:20">
      <c r="A1983" s="1" t="s">
        <v>12110</v>
      </c>
      <c r="B1983" s="1" t="s">
        <v>12111</v>
      </c>
      <c r="C1983" s="1" t="s">
        <v>12112</v>
      </c>
      <c r="D1983" s="1" t="s">
        <v>12113</v>
      </c>
      <c r="E1983" s="1" t="s">
        <v>12114</v>
      </c>
      <c r="F1983" s="1" t="s">
        <v>7591</v>
      </c>
      <c r="G1983" s="1" t="s">
        <v>840</v>
      </c>
      <c r="H1983" s="1" t="s">
        <v>27</v>
      </c>
      <c r="I1983" s="1">
        <v>6</v>
      </c>
      <c r="J1983" s="1" t="s">
        <v>22</v>
      </c>
      <c r="K1983" s="1" t="s">
        <v>22</v>
      </c>
      <c r="L1983" s="1">
        <v>2023</v>
      </c>
      <c r="M1983" s="1">
        <v>1</v>
      </c>
      <c r="N1983" s="1" t="s">
        <v>12115</v>
      </c>
      <c r="O1983" s="1">
        <v>2.6944439999999998</v>
      </c>
      <c r="P1983" s="1">
        <v>1.92</v>
      </c>
      <c r="Q1983" s="3">
        <v>0.37</v>
      </c>
      <c r="R1983" s="1">
        <v>0.52159999999999995</v>
      </c>
      <c r="S1983" s="1">
        <v>37.261899999999997</v>
      </c>
      <c r="T1983" s="1">
        <v>6.2</v>
      </c>
    </row>
    <row r="1984" spans="1:20">
      <c r="A1984" s="1" t="s">
        <v>12116</v>
      </c>
      <c r="B1984" s="1" t="s">
        <v>12117</v>
      </c>
      <c r="C1984" s="1" t="s">
        <v>22</v>
      </c>
      <c r="D1984" s="1" t="s">
        <v>12118</v>
      </c>
      <c r="E1984" s="1" t="s">
        <v>12119</v>
      </c>
      <c r="F1984" s="1" t="s">
        <v>12120</v>
      </c>
      <c r="G1984" s="1" t="s">
        <v>35</v>
      </c>
      <c r="H1984" s="1" t="s">
        <v>27</v>
      </c>
      <c r="I1984" s="1">
        <v>187</v>
      </c>
      <c r="J1984" s="1" t="s">
        <v>22</v>
      </c>
      <c r="K1984" s="1" t="s">
        <v>22</v>
      </c>
      <c r="L1984" s="1">
        <v>2023</v>
      </c>
      <c r="M1984" s="1">
        <v>1</v>
      </c>
      <c r="N1984" s="1" t="s">
        <v>12121</v>
      </c>
      <c r="O1984" s="1">
        <v>1.4429529999999999</v>
      </c>
      <c r="P1984" s="1">
        <v>2.61</v>
      </c>
      <c r="Q1984" s="3">
        <v>0.69</v>
      </c>
      <c r="R1984" s="1">
        <v>0.3826</v>
      </c>
      <c r="S1984" s="1">
        <v>32.5334</v>
      </c>
      <c r="T1984" s="1">
        <v>2.2000000000000002</v>
      </c>
    </row>
    <row r="1985" spans="1:20">
      <c r="A1985" s="1" t="s">
        <v>12122</v>
      </c>
      <c r="B1985" s="1" t="s">
        <v>12123</v>
      </c>
      <c r="C1985" s="1" t="s">
        <v>22</v>
      </c>
      <c r="D1985" s="1" t="s">
        <v>12124</v>
      </c>
      <c r="E1985" s="1" t="s">
        <v>12125</v>
      </c>
      <c r="F1985" s="1" t="s">
        <v>3918</v>
      </c>
      <c r="G1985" s="1" t="s">
        <v>26</v>
      </c>
      <c r="H1985" s="1" t="s">
        <v>27</v>
      </c>
      <c r="I1985" s="1">
        <v>282</v>
      </c>
      <c r="J1985" s="1" t="s">
        <v>22</v>
      </c>
      <c r="K1985" s="1" t="s">
        <v>22</v>
      </c>
      <c r="L1985" s="1">
        <v>2023</v>
      </c>
      <c r="M1985" s="1">
        <v>1</v>
      </c>
      <c r="N1985" s="1" t="s">
        <v>12126</v>
      </c>
      <c r="O1985" s="1">
        <v>4.8890149999999997</v>
      </c>
      <c r="P1985" s="1">
        <v>2.4700000000000002</v>
      </c>
      <c r="Q1985" s="3">
        <v>0.2</v>
      </c>
      <c r="R1985" s="1">
        <v>0.40410000000000001</v>
      </c>
      <c r="S1985" s="1">
        <v>36.628</v>
      </c>
      <c r="T1985" s="1">
        <v>9</v>
      </c>
    </row>
    <row r="1986" spans="1:20">
      <c r="A1986" s="1" t="s">
        <v>12127</v>
      </c>
      <c r="B1986" s="1" t="s">
        <v>12128</v>
      </c>
      <c r="C1986" s="1" t="s">
        <v>22</v>
      </c>
      <c r="D1986" s="1" t="s">
        <v>12129</v>
      </c>
      <c r="E1986" s="1" t="s">
        <v>6549</v>
      </c>
      <c r="F1986" s="1" t="s">
        <v>5754</v>
      </c>
      <c r="G1986" s="1" t="s">
        <v>26</v>
      </c>
      <c r="H1986" s="1" t="s">
        <v>27</v>
      </c>
      <c r="I1986" s="1">
        <v>22</v>
      </c>
      <c r="J1986" s="1">
        <v>4</v>
      </c>
      <c r="K1986" s="1" t="s">
        <v>12130</v>
      </c>
      <c r="L1986" s="1">
        <v>2022</v>
      </c>
      <c r="M1986" s="1">
        <v>1</v>
      </c>
      <c r="N1986" s="1" t="s">
        <v>12131</v>
      </c>
      <c r="O1986" s="1">
        <v>1.741573</v>
      </c>
      <c r="P1986" s="1">
        <v>6.87</v>
      </c>
      <c r="Q1986" s="3">
        <v>0.56999999999999995</v>
      </c>
      <c r="R1986" s="1">
        <v>0.14560000000000001</v>
      </c>
      <c r="S1986" s="1">
        <v>14.167400000000001</v>
      </c>
      <c r="T1986" s="1">
        <v>1.5</v>
      </c>
    </row>
    <row r="1987" spans="1:20">
      <c r="A1987" s="1" t="s">
        <v>12132</v>
      </c>
      <c r="B1987" s="1" t="s">
        <v>12133</v>
      </c>
      <c r="C1987" s="1" t="s">
        <v>22</v>
      </c>
      <c r="D1987" s="1" t="s">
        <v>12134</v>
      </c>
      <c r="E1987" s="1" t="s">
        <v>12135</v>
      </c>
      <c r="F1987" s="1" t="s">
        <v>12136</v>
      </c>
      <c r="G1987" s="1" t="s">
        <v>26</v>
      </c>
      <c r="H1987" s="1" t="s">
        <v>27</v>
      </c>
      <c r="I1987" s="1">
        <v>11</v>
      </c>
      <c r="J1987" s="1">
        <v>8</v>
      </c>
      <c r="K1987" s="1" t="s">
        <v>22</v>
      </c>
      <c r="L1987" s="1">
        <v>2022</v>
      </c>
      <c r="M1987" s="1">
        <v>1</v>
      </c>
      <c r="N1987" s="1" t="s">
        <v>12137</v>
      </c>
      <c r="O1987" s="1">
        <v>3.0108109999999999</v>
      </c>
      <c r="P1987" s="1">
        <v>6.87</v>
      </c>
      <c r="Q1987" s="3">
        <v>0.33</v>
      </c>
      <c r="R1987" s="1">
        <v>0.14560000000000001</v>
      </c>
      <c r="S1987" s="1">
        <v>14.167400000000001</v>
      </c>
      <c r="T1987" s="1">
        <v>2.6</v>
      </c>
    </row>
    <row r="1988" spans="1:20">
      <c r="A1988" s="1" t="s">
        <v>12138</v>
      </c>
      <c r="B1988" s="1" t="s">
        <v>12139</v>
      </c>
      <c r="C1988" s="1" t="s">
        <v>22</v>
      </c>
      <c r="D1988" s="1" t="s">
        <v>12140</v>
      </c>
      <c r="E1988" s="1" t="s">
        <v>12141</v>
      </c>
      <c r="F1988" s="1" t="s">
        <v>11991</v>
      </c>
      <c r="G1988" s="1" t="s">
        <v>49</v>
      </c>
      <c r="H1988" s="1" t="s">
        <v>27</v>
      </c>
      <c r="I1988" s="1">
        <v>125</v>
      </c>
      <c r="J1988" s="1">
        <v>2</v>
      </c>
      <c r="K1988" s="1" t="s">
        <v>12142</v>
      </c>
      <c r="L1988" s="1">
        <v>2020</v>
      </c>
      <c r="M1988" s="1">
        <v>1</v>
      </c>
      <c r="N1988" s="1" t="s">
        <v>12143</v>
      </c>
      <c r="O1988" s="1">
        <v>6.0977779999999999</v>
      </c>
      <c r="P1988" s="1">
        <v>17.03</v>
      </c>
      <c r="Q1988" s="3">
        <v>0.16</v>
      </c>
      <c r="R1988" s="1">
        <v>5.8700000000000002E-2</v>
      </c>
      <c r="S1988" s="1">
        <v>7.4481000000000002</v>
      </c>
      <c r="T1988" s="1">
        <v>1.593</v>
      </c>
    </row>
    <row r="1989" spans="1:20">
      <c r="A1989" s="1" t="s">
        <v>12144</v>
      </c>
      <c r="B1989" s="1" t="s">
        <v>12145</v>
      </c>
      <c r="C1989" s="1" t="s">
        <v>22</v>
      </c>
      <c r="D1989" s="1" t="s">
        <v>12146</v>
      </c>
      <c r="E1989" s="1" t="s">
        <v>12147</v>
      </c>
      <c r="F1989" s="1" t="s">
        <v>5230</v>
      </c>
      <c r="G1989" s="1" t="s">
        <v>89</v>
      </c>
      <c r="H1989" s="1" t="s">
        <v>27</v>
      </c>
      <c r="I1989" s="1">
        <v>309</v>
      </c>
      <c r="J1989" s="1" t="s">
        <v>22</v>
      </c>
      <c r="K1989" s="1" t="s">
        <v>22</v>
      </c>
      <c r="L1989" s="1">
        <v>2023</v>
      </c>
      <c r="M1989" s="1">
        <v>1</v>
      </c>
      <c r="N1989" s="1" t="s">
        <v>12148</v>
      </c>
      <c r="O1989" s="1">
        <v>2.5444070000000001</v>
      </c>
      <c r="P1989" s="1">
        <v>3.35</v>
      </c>
      <c r="Q1989" s="3">
        <v>0.39</v>
      </c>
      <c r="R1989" s="1">
        <v>0.29820000000000002</v>
      </c>
      <c r="S1989" s="1">
        <v>28.809100000000001</v>
      </c>
      <c r="T1989" s="1">
        <v>4.3</v>
      </c>
    </row>
    <row r="1990" spans="1:20">
      <c r="A1990" s="1" t="s">
        <v>12149</v>
      </c>
      <c r="B1990" s="1" t="s">
        <v>12150</v>
      </c>
      <c r="C1990" s="1" t="s">
        <v>22</v>
      </c>
      <c r="D1990" s="1" t="s">
        <v>12151</v>
      </c>
      <c r="E1990" s="1" t="s">
        <v>11353</v>
      </c>
      <c r="F1990" s="1" t="s">
        <v>10871</v>
      </c>
      <c r="G1990" s="1" t="s">
        <v>26</v>
      </c>
      <c r="H1990" s="1" t="s">
        <v>27</v>
      </c>
      <c r="I1990" s="1">
        <v>30</v>
      </c>
      <c r="J1990" s="1">
        <v>5</v>
      </c>
      <c r="K1990" s="1" t="s">
        <v>12152</v>
      </c>
      <c r="L1990" s="1">
        <v>2022</v>
      </c>
      <c r="M1990" s="1">
        <v>1</v>
      </c>
      <c r="N1990" s="1" t="s">
        <v>12153</v>
      </c>
      <c r="O1990" s="1">
        <v>3.627119</v>
      </c>
      <c r="P1990" s="1">
        <v>6.87</v>
      </c>
      <c r="Q1990" s="3">
        <v>0.28000000000000003</v>
      </c>
      <c r="R1990" s="1">
        <v>0.14560000000000001</v>
      </c>
      <c r="S1990" s="1">
        <v>14.167400000000001</v>
      </c>
      <c r="T1990" s="1">
        <v>3.5</v>
      </c>
    </row>
    <row r="1991" spans="1:20">
      <c r="A1991" s="1" t="s">
        <v>12154</v>
      </c>
      <c r="B1991" s="1" t="s">
        <v>12155</v>
      </c>
      <c r="C1991" s="1" t="s">
        <v>22</v>
      </c>
      <c r="D1991" s="1" t="s">
        <v>12156</v>
      </c>
      <c r="E1991" s="1" t="s">
        <v>12157</v>
      </c>
      <c r="F1991" s="1" t="s">
        <v>10433</v>
      </c>
      <c r="G1991" s="1" t="s">
        <v>49</v>
      </c>
      <c r="H1991" s="1" t="s">
        <v>27</v>
      </c>
      <c r="I1991" s="1">
        <v>41</v>
      </c>
      <c r="J1991" s="1">
        <v>3</v>
      </c>
      <c r="K1991" s="1" t="s">
        <v>12158</v>
      </c>
      <c r="L1991" s="1">
        <v>2021</v>
      </c>
      <c r="M1991" s="1">
        <v>1</v>
      </c>
      <c r="N1991" s="1" t="s">
        <v>12159</v>
      </c>
      <c r="O1991" s="1">
        <v>3.9523809999999999</v>
      </c>
      <c r="P1991" s="1">
        <v>11.82</v>
      </c>
      <c r="Q1991" s="3">
        <v>0.25</v>
      </c>
      <c r="R1991" s="1">
        <v>8.4599999999999995E-2</v>
      </c>
      <c r="S1991" s="1">
        <v>10.63</v>
      </c>
      <c r="T1991" s="1">
        <v>1.7370000000000001</v>
      </c>
    </row>
    <row r="1992" spans="1:20">
      <c r="A1992" s="1" t="s">
        <v>12160</v>
      </c>
      <c r="B1992" s="1" t="s">
        <v>12161</v>
      </c>
      <c r="C1992" s="1" t="s">
        <v>22</v>
      </c>
      <c r="D1992" s="1" t="s">
        <v>12162</v>
      </c>
      <c r="E1992" s="1" t="s">
        <v>12163</v>
      </c>
      <c r="F1992" s="1" t="s">
        <v>12164</v>
      </c>
      <c r="G1992" s="1" t="s">
        <v>35</v>
      </c>
      <c r="H1992" s="1" t="s">
        <v>27</v>
      </c>
      <c r="I1992" s="1">
        <v>53</v>
      </c>
      <c r="J1992" s="1">
        <v>1</v>
      </c>
      <c r="K1992" s="1" t="s">
        <v>12165</v>
      </c>
      <c r="L1992" s="1">
        <v>2017</v>
      </c>
      <c r="M1992" s="1">
        <v>1</v>
      </c>
      <c r="N1992" s="1" t="s">
        <v>12166</v>
      </c>
      <c r="O1992" s="1">
        <v>2.528302</v>
      </c>
      <c r="P1992" s="1">
        <v>24.63</v>
      </c>
      <c r="Q1992" s="3">
        <v>0.4</v>
      </c>
      <c r="R1992" s="1">
        <v>4.0599999999999997E-2</v>
      </c>
      <c r="S1992" s="1">
        <v>3.3109999999999999</v>
      </c>
      <c r="T1992" s="1">
        <v>0.36</v>
      </c>
    </row>
    <row r="1993" spans="1:20">
      <c r="A1993" s="1" t="s">
        <v>12167</v>
      </c>
      <c r="B1993" s="1" t="s">
        <v>12168</v>
      </c>
      <c r="C1993" s="1" t="s">
        <v>22</v>
      </c>
      <c r="D1993" s="1" t="s">
        <v>12169</v>
      </c>
      <c r="E1993" s="1" t="s">
        <v>12170</v>
      </c>
      <c r="F1993" s="1" t="s">
        <v>6455</v>
      </c>
      <c r="G1993" s="1" t="s">
        <v>89</v>
      </c>
      <c r="H1993" s="1" t="s">
        <v>27</v>
      </c>
      <c r="I1993" s="1">
        <v>13</v>
      </c>
      <c r="J1993" s="1">
        <v>9</v>
      </c>
      <c r="K1993" s="1" t="s">
        <v>22</v>
      </c>
      <c r="L1993" s="1">
        <v>2023</v>
      </c>
      <c r="M1993" s="1">
        <v>1</v>
      </c>
      <c r="N1993" s="1" t="s">
        <v>12171</v>
      </c>
      <c r="O1993" s="1">
        <v>1.4710529999999999</v>
      </c>
      <c r="P1993" s="1">
        <v>3.35</v>
      </c>
      <c r="Q1993" s="3">
        <v>0.68</v>
      </c>
      <c r="R1993" s="1">
        <v>0.29820000000000002</v>
      </c>
      <c r="S1993" s="1">
        <v>28.809100000000001</v>
      </c>
      <c r="T1993" s="1">
        <v>2.9</v>
      </c>
    </row>
    <row r="1994" spans="1:20">
      <c r="A1994" s="1" t="s">
        <v>12172</v>
      </c>
      <c r="B1994" s="1" t="s">
        <v>12173</v>
      </c>
      <c r="C1994" s="1" t="s">
        <v>12174</v>
      </c>
      <c r="D1994" s="1" t="s">
        <v>12175</v>
      </c>
      <c r="E1994" s="1" t="s">
        <v>12176</v>
      </c>
      <c r="F1994" s="1" t="s">
        <v>8587</v>
      </c>
      <c r="G1994" s="1" t="s">
        <v>138</v>
      </c>
      <c r="H1994" s="1" t="s">
        <v>27</v>
      </c>
      <c r="I1994" s="1">
        <v>11</v>
      </c>
      <c r="J1994" s="1" t="s">
        <v>22</v>
      </c>
      <c r="K1994" s="1" t="s">
        <v>22</v>
      </c>
      <c r="L1994" s="1">
        <v>2024</v>
      </c>
      <c r="M1994" s="1">
        <v>1</v>
      </c>
      <c r="N1994" s="1" t="s">
        <v>12177</v>
      </c>
      <c r="O1994" s="1">
        <v>8.9008000000000004E-2</v>
      </c>
      <c r="P1994" s="1">
        <v>0.14000000000000001</v>
      </c>
      <c r="Q1994" s="3">
        <v>11.23</v>
      </c>
      <c r="R1994" s="1">
        <v>7.1656000000000004</v>
      </c>
      <c r="S1994" s="1">
        <v>90.199399999999997</v>
      </c>
      <c r="T1994" s="1" t="s">
        <v>22</v>
      </c>
    </row>
    <row r="1995" spans="1:20">
      <c r="A1995" s="1" t="s">
        <v>12178</v>
      </c>
      <c r="B1995" s="1" t="s">
        <v>12179</v>
      </c>
      <c r="C1995" s="1" t="s">
        <v>22</v>
      </c>
      <c r="D1995" s="1" t="s">
        <v>12180</v>
      </c>
      <c r="E1995" s="1" t="s">
        <v>12181</v>
      </c>
      <c r="F1995" s="1" t="s">
        <v>12182</v>
      </c>
      <c r="G1995" s="1" t="s">
        <v>35</v>
      </c>
      <c r="H1995" s="1" t="s">
        <v>27</v>
      </c>
      <c r="I1995" s="1">
        <v>98</v>
      </c>
      <c r="J1995" s="1">
        <v>10</v>
      </c>
      <c r="K1995" s="1" t="s">
        <v>22</v>
      </c>
      <c r="L1995" s="1">
        <v>2021</v>
      </c>
      <c r="M1995" s="1">
        <v>1</v>
      </c>
      <c r="N1995" s="1" t="s">
        <v>12183</v>
      </c>
      <c r="O1995" s="1">
        <v>4.8248850000000001</v>
      </c>
      <c r="P1995" s="1">
        <v>11.69</v>
      </c>
      <c r="Q1995" s="3">
        <v>0.21</v>
      </c>
      <c r="R1995" s="1">
        <v>8.5500000000000007E-2</v>
      </c>
      <c r="S1995" s="1">
        <v>5.9842000000000004</v>
      </c>
      <c r="T1995" s="1">
        <v>0.24299999999999999</v>
      </c>
    </row>
    <row r="1996" spans="1:20">
      <c r="A1996" s="1" t="s">
        <v>12184</v>
      </c>
      <c r="B1996" s="1" t="str">
        <f>"10.1155/2022/2729401"</f>
        <v>10.1155/2022/2729401</v>
      </c>
      <c r="C1996" s="1" t="s">
        <v>22</v>
      </c>
      <c r="D1996" s="1" t="s">
        <v>12185</v>
      </c>
      <c r="E1996" s="1" t="s">
        <v>12186</v>
      </c>
      <c r="F1996" s="1" t="s">
        <v>12187</v>
      </c>
      <c r="G1996" s="1" t="s">
        <v>49</v>
      </c>
      <c r="H1996" s="1" t="s">
        <v>27</v>
      </c>
      <c r="I1996" s="1">
        <v>2022</v>
      </c>
      <c r="J1996" s="1" t="s">
        <v>22</v>
      </c>
      <c r="K1996" s="1" t="s">
        <v>22</v>
      </c>
      <c r="L1996" s="1">
        <v>2022</v>
      </c>
      <c r="M1996" s="1">
        <v>1</v>
      </c>
      <c r="N1996" s="1" t="s">
        <v>12188</v>
      </c>
      <c r="O1996" s="1">
        <v>1.1939280000000001</v>
      </c>
      <c r="P1996" s="1">
        <v>6.02</v>
      </c>
      <c r="Q1996" s="3">
        <v>0.84</v>
      </c>
      <c r="R1996" s="1">
        <v>0.1661</v>
      </c>
      <c r="S1996" s="1">
        <v>20.288799999999998</v>
      </c>
      <c r="T1996" s="1" t="s">
        <v>22</v>
      </c>
    </row>
    <row r="1997" spans="1:20">
      <c r="A1997" s="1" t="s">
        <v>12189</v>
      </c>
      <c r="B1997" s="1" t="s">
        <v>12190</v>
      </c>
      <c r="C1997" s="1" t="s">
        <v>12191</v>
      </c>
      <c r="D1997" s="1" t="s">
        <v>12192</v>
      </c>
      <c r="E1997" s="1" t="s">
        <v>12193</v>
      </c>
      <c r="F1997" s="1" t="s">
        <v>202</v>
      </c>
      <c r="G1997" s="1" t="s">
        <v>35</v>
      </c>
      <c r="H1997" s="1" t="s">
        <v>27</v>
      </c>
      <c r="I1997" s="1">
        <v>10</v>
      </c>
      <c r="J1997" s="1">
        <v>51</v>
      </c>
      <c r="K1997" s="1" t="s">
        <v>12194</v>
      </c>
      <c r="L1997" s="1">
        <v>2020</v>
      </c>
      <c r="M1997" s="1">
        <v>1</v>
      </c>
      <c r="N1997" s="1" t="s">
        <v>12195</v>
      </c>
      <c r="O1997" s="1">
        <v>12.822039999999999</v>
      </c>
      <c r="P1997" s="1">
        <v>16.14</v>
      </c>
      <c r="Q1997" s="3">
        <v>0.08</v>
      </c>
      <c r="R1997" s="1">
        <v>6.2E-2</v>
      </c>
      <c r="S1997" s="1">
        <v>4.3051000000000004</v>
      </c>
      <c r="T1997" s="1">
        <v>3.3610000000000002</v>
      </c>
    </row>
    <row r="1998" spans="1:20">
      <c r="A1998" s="1" t="s">
        <v>12196</v>
      </c>
      <c r="B1998" s="1" t="str">
        <f>"10.1155/2019/7521895"</f>
        <v>10.1155/2019/7521895</v>
      </c>
      <c r="C1998" s="1" t="s">
        <v>22</v>
      </c>
      <c r="D1998" s="1" t="s">
        <v>12197</v>
      </c>
      <c r="E1998" s="1" t="s">
        <v>12198</v>
      </c>
      <c r="F1998" s="1" t="s">
        <v>12199</v>
      </c>
      <c r="G1998" s="1" t="s">
        <v>840</v>
      </c>
      <c r="H1998" s="1" t="s">
        <v>27</v>
      </c>
      <c r="I1998" s="1">
        <v>2019</v>
      </c>
      <c r="J1998" s="1" t="s">
        <v>22</v>
      </c>
      <c r="K1998" s="1" t="s">
        <v>22</v>
      </c>
      <c r="L1998" s="1">
        <v>2019</v>
      </c>
      <c r="M1998" s="1">
        <v>1</v>
      </c>
      <c r="N1998" s="1" t="s">
        <v>12200</v>
      </c>
      <c r="O1998" s="1">
        <v>12.685714000000001</v>
      </c>
      <c r="P1998" s="1">
        <v>16.68</v>
      </c>
      <c r="Q1998" s="3">
        <v>0.08</v>
      </c>
      <c r="R1998" s="1">
        <v>5.9900000000000002E-2</v>
      </c>
      <c r="S1998" s="1">
        <v>5.4946999999999999</v>
      </c>
      <c r="T1998" s="1">
        <v>1.7629999999999999</v>
      </c>
    </row>
    <row r="1999" spans="1:20">
      <c r="A1999" s="1" t="s">
        <v>12201</v>
      </c>
      <c r="B1999" s="1" t="s">
        <v>12202</v>
      </c>
      <c r="C1999" s="1" t="s">
        <v>22</v>
      </c>
      <c r="D1999" s="1" t="s">
        <v>12203</v>
      </c>
      <c r="E1999" s="1" t="s">
        <v>12204</v>
      </c>
      <c r="F1999" s="1" t="s">
        <v>12205</v>
      </c>
      <c r="G1999" s="1" t="s">
        <v>49</v>
      </c>
      <c r="H1999" s="1" t="s">
        <v>27</v>
      </c>
      <c r="I1999" s="1">
        <v>28</v>
      </c>
      <c r="J1999" s="1">
        <v>6</v>
      </c>
      <c r="K1999" s="1" t="s">
        <v>22</v>
      </c>
      <c r="L1999" s="1">
        <v>2014</v>
      </c>
      <c r="M1999" s="1">
        <v>1</v>
      </c>
      <c r="N1999" s="1" t="s">
        <v>12206</v>
      </c>
      <c r="O1999" s="1">
        <v>8.0357140000000005</v>
      </c>
      <c r="P1999" s="1">
        <v>26.06</v>
      </c>
      <c r="Q1999" s="3">
        <v>0.12</v>
      </c>
      <c r="R1999" s="1">
        <v>3.8399999999999997E-2</v>
      </c>
      <c r="S1999" s="1">
        <v>7.1806999999999999</v>
      </c>
      <c r="T1999" s="1">
        <v>0.66900000000000004</v>
      </c>
    </row>
    <row r="2000" spans="1:20">
      <c r="A2000" s="1" t="s">
        <v>12207</v>
      </c>
      <c r="B2000" s="1" t="s">
        <v>12208</v>
      </c>
      <c r="C2000" s="1" t="s">
        <v>22</v>
      </c>
      <c r="D2000" s="1" t="s">
        <v>12209</v>
      </c>
      <c r="E2000" s="1" t="s">
        <v>12210</v>
      </c>
      <c r="F2000" s="1" t="s">
        <v>25</v>
      </c>
      <c r="G2000" s="1" t="s">
        <v>26</v>
      </c>
      <c r="H2000" s="1" t="s">
        <v>27</v>
      </c>
      <c r="I2000" s="1">
        <v>11</v>
      </c>
      <c r="J2000" s="1" t="s">
        <v>22</v>
      </c>
      <c r="K2000" s="1" t="s">
        <v>12211</v>
      </c>
      <c r="L2000" s="1">
        <v>2023</v>
      </c>
      <c r="M2000" s="1">
        <v>1</v>
      </c>
      <c r="N2000" s="1" t="s">
        <v>12212</v>
      </c>
      <c r="O2000" s="1">
        <v>1.248014</v>
      </c>
      <c r="P2000" s="1">
        <v>2.4700000000000002</v>
      </c>
      <c r="Q2000" s="3">
        <v>0.8</v>
      </c>
      <c r="R2000" s="1">
        <v>0.40410000000000001</v>
      </c>
      <c r="S2000" s="1">
        <v>36.628</v>
      </c>
      <c r="T2000" s="1">
        <v>3.4</v>
      </c>
    </row>
    <row r="2001" spans="1:20">
      <c r="A2001" s="1" t="s">
        <v>12213</v>
      </c>
      <c r="B2001" s="1" t="s">
        <v>12214</v>
      </c>
      <c r="C2001" s="1" t="s">
        <v>12215</v>
      </c>
      <c r="D2001" s="1" t="s">
        <v>12216</v>
      </c>
      <c r="E2001" s="1" t="s">
        <v>12217</v>
      </c>
      <c r="F2001" s="1" t="s">
        <v>313</v>
      </c>
      <c r="G2001" s="1" t="s">
        <v>105</v>
      </c>
      <c r="H2001" s="1" t="s">
        <v>27</v>
      </c>
      <c r="I2001" s="1">
        <v>30</v>
      </c>
      <c r="J2001" s="1">
        <v>45</v>
      </c>
      <c r="K2001" s="1" t="s">
        <v>12218</v>
      </c>
      <c r="L2001" s="1">
        <v>2023</v>
      </c>
      <c r="M2001" s="1">
        <v>1</v>
      </c>
      <c r="N2001" s="1" t="s">
        <v>12219</v>
      </c>
      <c r="O2001" s="1">
        <v>2.232815</v>
      </c>
      <c r="P2001" s="1">
        <v>2.33</v>
      </c>
      <c r="Q2001" s="3">
        <v>0.45</v>
      </c>
      <c r="R2001" s="1">
        <v>0.4289</v>
      </c>
      <c r="S2001" s="1">
        <v>34.195099999999996</v>
      </c>
      <c r="T2001" s="1" t="s">
        <v>22</v>
      </c>
    </row>
    <row r="2002" spans="1:20">
      <c r="A2002" s="1" t="s">
        <v>12220</v>
      </c>
      <c r="B2002" s="1" t="s">
        <v>12221</v>
      </c>
      <c r="C2002" s="1" t="s">
        <v>22</v>
      </c>
      <c r="D2002" s="1" t="s">
        <v>12222</v>
      </c>
      <c r="E2002" s="1" t="s">
        <v>12223</v>
      </c>
      <c r="F2002" s="1" t="s">
        <v>4830</v>
      </c>
      <c r="G2002" s="1" t="s">
        <v>35</v>
      </c>
      <c r="H2002" s="1" t="s">
        <v>27</v>
      </c>
      <c r="I2002" s="1">
        <v>161</v>
      </c>
      <c r="J2002" s="1" t="s">
        <v>22</v>
      </c>
      <c r="K2002" s="1" t="s">
        <v>22</v>
      </c>
      <c r="L2002" s="1">
        <v>2024</v>
      </c>
      <c r="M2002" s="1">
        <v>1</v>
      </c>
      <c r="N2002" s="1" t="s">
        <v>12224</v>
      </c>
      <c r="O2002" s="1">
        <v>0.37907400000000002</v>
      </c>
      <c r="P2002" s="1">
        <v>0.26</v>
      </c>
      <c r="Q2002" s="3">
        <v>2.64</v>
      </c>
      <c r="R2002" s="1">
        <v>3.8452999999999999</v>
      </c>
      <c r="S2002" s="1">
        <v>83.582499999999996</v>
      </c>
      <c r="T2002" s="1" t="s">
        <v>22</v>
      </c>
    </row>
    <row r="2003" spans="1:20">
      <c r="A2003" s="1" t="s">
        <v>12225</v>
      </c>
      <c r="B2003" s="1" t="s">
        <v>12226</v>
      </c>
      <c r="C2003" s="1" t="s">
        <v>22</v>
      </c>
      <c r="D2003" s="1" t="s">
        <v>12227</v>
      </c>
      <c r="E2003" s="1" t="s">
        <v>12228</v>
      </c>
      <c r="F2003" s="1" t="s">
        <v>2486</v>
      </c>
      <c r="G2003" s="1" t="s">
        <v>89</v>
      </c>
      <c r="H2003" s="1" t="s">
        <v>27</v>
      </c>
      <c r="I2003" s="1">
        <v>34</v>
      </c>
      <c r="J2003" s="1">
        <v>9</v>
      </c>
      <c r="K2003" s="1" t="s">
        <v>22</v>
      </c>
      <c r="L2003" s="1">
        <v>2023</v>
      </c>
      <c r="M2003" s="1">
        <v>1</v>
      </c>
      <c r="N2003" s="1" t="s">
        <v>12229</v>
      </c>
      <c r="O2003" s="1">
        <v>1.7073830000000001</v>
      </c>
      <c r="P2003" s="1">
        <v>3.35</v>
      </c>
      <c r="Q2003" s="3">
        <v>0.59</v>
      </c>
      <c r="R2003" s="1">
        <v>0.29820000000000002</v>
      </c>
      <c r="S2003" s="1">
        <v>28.809100000000001</v>
      </c>
      <c r="T2003" s="1">
        <v>2.8</v>
      </c>
    </row>
    <row r="2004" spans="1:20">
      <c r="A2004" s="1" t="s">
        <v>12230</v>
      </c>
      <c r="B2004" s="1" t="s">
        <v>12231</v>
      </c>
      <c r="C2004" s="1" t="s">
        <v>22</v>
      </c>
      <c r="D2004" s="1" t="s">
        <v>12232</v>
      </c>
      <c r="E2004" s="1" t="s">
        <v>12233</v>
      </c>
      <c r="F2004" s="1" t="s">
        <v>9482</v>
      </c>
      <c r="G2004" s="1" t="s">
        <v>35</v>
      </c>
      <c r="H2004" s="1" t="s">
        <v>27</v>
      </c>
      <c r="I2004" s="1">
        <v>32</v>
      </c>
      <c r="J2004" s="1">
        <v>2</v>
      </c>
      <c r="K2004" s="1" t="s">
        <v>12234</v>
      </c>
      <c r="L2004" s="1">
        <v>2020</v>
      </c>
      <c r="M2004" s="1">
        <v>1</v>
      </c>
      <c r="N2004" s="1" t="s">
        <v>12235</v>
      </c>
      <c r="O2004" s="1">
        <v>10.587045</v>
      </c>
      <c r="P2004" s="1">
        <v>16.14</v>
      </c>
      <c r="Q2004" s="3">
        <v>0.09</v>
      </c>
      <c r="R2004" s="1">
        <v>6.2E-2</v>
      </c>
      <c r="S2004" s="1">
        <v>4.3051000000000004</v>
      </c>
      <c r="T2004" s="1">
        <v>3.0609999999999999</v>
      </c>
    </row>
    <row r="2005" spans="1:20">
      <c r="A2005" s="1" t="s">
        <v>12236</v>
      </c>
      <c r="B2005" s="1" t="s">
        <v>12237</v>
      </c>
      <c r="C2005" s="1" t="s">
        <v>22</v>
      </c>
      <c r="D2005" s="1" t="s">
        <v>12238</v>
      </c>
      <c r="E2005" s="1" t="s">
        <v>11353</v>
      </c>
      <c r="F2005" s="1" t="s">
        <v>3886</v>
      </c>
      <c r="G2005" s="1" t="s">
        <v>26</v>
      </c>
      <c r="H2005" s="1" t="s">
        <v>27</v>
      </c>
      <c r="I2005" s="1">
        <v>49</v>
      </c>
      <c r="J2005" s="1">
        <v>4</v>
      </c>
      <c r="K2005" s="1" t="s">
        <v>12239</v>
      </c>
      <c r="L2005" s="1">
        <v>2023</v>
      </c>
      <c r="M2005" s="1">
        <v>1</v>
      </c>
      <c r="N2005" s="1" t="s">
        <v>12240</v>
      </c>
      <c r="O2005" s="1">
        <v>2.4878049999999998</v>
      </c>
      <c r="P2005" s="1">
        <v>2.4700000000000002</v>
      </c>
      <c r="Q2005" s="3">
        <v>0.4</v>
      </c>
      <c r="R2005" s="1">
        <v>0.40410000000000001</v>
      </c>
      <c r="S2005" s="1">
        <v>36.628</v>
      </c>
      <c r="T2005" s="1">
        <v>4</v>
      </c>
    </row>
    <row r="2006" spans="1:20">
      <c r="A2006" s="1" t="s">
        <v>12241</v>
      </c>
      <c r="B2006" s="1" t="s">
        <v>12242</v>
      </c>
      <c r="C2006" s="1" t="s">
        <v>22</v>
      </c>
      <c r="D2006" s="1" t="s">
        <v>12243</v>
      </c>
      <c r="E2006" s="1" t="s">
        <v>12244</v>
      </c>
      <c r="F2006" s="1" t="s">
        <v>12245</v>
      </c>
      <c r="G2006" s="1" t="s">
        <v>1401</v>
      </c>
      <c r="H2006" s="1" t="s">
        <v>27</v>
      </c>
      <c r="I2006" s="1">
        <v>11</v>
      </c>
      <c r="J2006" s="1">
        <v>6</v>
      </c>
      <c r="K2006" s="1" t="s">
        <v>12246</v>
      </c>
      <c r="L2006" s="1">
        <v>2021</v>
      </c>
      <c r="M2006" s="1">
        <v>1</v>
      </c>
      <c r="N2006" s="1" t="s">
        <v>12247</v>
      </c>
      <c r="O2006" s="1">
        <v>4.3723080000000003</v>
      </c>
      <c r="P2006" s="1">
        <v>9.69</v>
      </c>
      <c r="Q2006" s="3">
        <v>0.23</v>
      </c>
      <c r="R2006" s="1">
        <v>0.1032</v>
      </c>
      <c r="S2006" s="1">
        <v>6.7426000000000004</v>
      </c>
      <c r="T2006" s="1">
        <v>2.508</v>
      </c>
    </row>
    <row r="2007" spans="1:20">
      <c r="A2007" s="1" t="s">
        <v>12248</v>
      </c>
      <c r="B2007" s="1" t="s">
        <v>12249</v>
      </c>
      <c r="C2007" s="1" t="s">
        <v>22</v>
      </c>
      <c r="D2007" s="1" t="s">
        <v>12250</v>
      </c>
      <c r="E2007" s="1" t="s">
        <v>6653</v>
      </c>
      <c r="F2007" s="1" t="s">
        <v>12251</v>
      </c>
      <c r="G2007" s="1" t="s">
        <v>89</v>
      </c>
      <c r="H2007" s="1" t="s">
        <v>27</v>
      </c>
      <c r="I2007" s="1">
        <v>13</v>
      </c>
      <c r="J2007" s="1">
        <v>5</v>
      </c>
      <c r="K2007" s="1" t="s">
        <v>12252</v>
      </c>
      <c r="L2007" s="1">
        <v>2022</v>
      </c>
      <c r="M2007" s="1">
        <v>1</v>
      </c>
      <c r="N2007" s="1" t="s">
        <v>12253</v>
      </c>
      <c r="O2007" s="1">
        <v>1.9066669999999999</v>
      </c>
      <c r="P2007" s="1">
        <v>8.83</v>
      </c>
      <c r="Q2007" s="3">
        <v>0.52</v>
      </c>
      <c r="R2007" s="1">
        <v>0.1133</v>
      </c>
      <c r="S2007" s="1">
        <v>10.1168</v>
      </c>
      <c r="T2007" s="1">
        <v>2.6</v>
      </c>
    </row>
    <row r="2008" spans="1:20">
      <c r="A2008" s="1" t="s">
        <v>12254</v>
      </c>
      <c r="B2008" s="1" t="s">
        <v>12255</v>
      </c>
      <c r="C2008" s="1" t="s">
        <v>12256</v>
      </c>
      <c r="D2008" s="1" t="s">
        <v>12257</v>
      </c>
      <c r="E2008" s="1" t="s">
        <v>12258</v>
      </c>
      <c r="F2008" s="1" t="s">
        <v>12259</v>
      </c>
      <c r="G2008" s="1" t="s">
        <v>89</v>
      </c>
      <c r="H2008" s="1" t="s">
        <v>27</v>
      </c>
      <c r="I2008" s="1">
        <v>11</v>
      </c>
      <c r="J2008" s="1">
        <v>45</v>
      </c>
      <c r="K2008" s="1" t="s">
        <v>12260</v>
      </c>
      <c r="L2008" s="1">
        <v>2015</v>
      </c>
      <c r="M2008" s="1">
        <v>1</v>
      </c>
      <c r="N2008" s="1" t="s">
        <v>12261</v>
      </c>
      <c r="O2008" s="1">
        <v>27.513072000000001</v>
      </c>
      <c r="P2008" s="1">
        <v>35.590000000000003</v>
      </c>
      <c r="Q2008" s="3">
        <v>0.04</v>
      </c>
      <c r="R2008" s="1">
        <v>2.81E-2</v>
      </c>
      <c r="S2008" s="1">
        <v>3.9649999999999999</v>
      </c>
      <c r="T2008" s="1">
        <v>3.798</v>
      </c>
    </row>
    <row r="2009" spans="1:20">
      <c r="A2009" s="1" t="s">
        <v>12262</v>
      </c>
      <c r="B2009" s="1" t="s">
        <v>12263</v>
      </c>
      <c r="C2009" s="1" t="s">
        <v>22</v>
      </c>
      <c r="D2009" s="1" t="s">
        <v>12264</v>
      </c>
      <c r="E2009" s="1" t="s">
        <v>12265</v>
      </c>
      <c r="F2009" s="1" t="s">
        <v>12266</v>
      </c>
      <c r="G2009" s="1" t="s">
        <v>11483</v>
      </c>
      <c r="H2009" s="1" t="s">
        <v>27</v>
      </c>
      <c r="I2009" s="1">
        <v>362</v>
      </c>
      <c r="J2009" s="1">
        <v>4</v>
      </c>
      <c r="K2009" s="1" t="s">
        <v>22</v>
      </c>
      <c r="L2009" s="1">
        <v>2017</v>
      </c>
      <c r="M2009" s="1">
        <v>1</v>
      </c>
      <c r="N2009" s="1" t="s">
        <v>12267</v>
      </c>
      <c r="O2009" s="1">
        <v>7.4297870000000001</v>
      </c>
      <c r="P2009" s="1">
        <v>28.18</v>
      </c>
      <c r="Q2009" s="3">
        <v>0.13</v>
      </c>
      <c r="R2009" s="1">
        <v>3.5499999999999997E-2</v>
      </c>
      <c r="S2009" s="1">
        <v>2.7682000000000002</v>
      </c>
      <c r="T2009" s="1">
        <v>1.885</v>
      </c>
    </row>
    <row r="2010" spans="1:20">
      <c r="A2010" s="1" t="s">
        <v>12268</v>
      </c>
      <c r="B2010" s="1" t="s">
        <v>12269</v>
      </c>
      <c r="C2010" s="1" t="s">
        <v>12270</v>
      </c>
      <c r="D2010" s="1" t="s">
        <v>12271</v>
      </c>
      <c r="E2010" s="1" t="s">
        <v>12272</v>
      </c>
      <c r="F2010" s="1" t="s">
        <v>10765</v>
      </c>
      <c r="G2010" s="1" t="s">
        <v>35</v>
      </c>
      <c r="H2010" s="1" t="s">
        <v>27</v>
      </c>
      <c r="I2010" s="1">
        <v>38</v>
      </c>
      <c r="J2010" s="1">
        <v>1</v>
      </c>
      <c r="K2010" s="1" t="s">
        <v>12273</v>
      </c>
      <c r="L2010" s="1">
        <v>2022</v>
      </c>
      <c r="M2010" s="1">
        <v>1</v>
      </c>
      <c r="N2010" s="1" t="s">
        <v>12274</v>
      </c>
      <c r="O2010" s="1">
        <v>2.323671</v>
      </c>
      <c r="P2010" s="1">
        <v>6.86</v>
      </c>
      <c r="Q2010" s="3">
        <v>0.43</v>
      </c>
      <c r="R2010" s="1">
        <v>0.1457</v>
      </c>
      <c r="S2010" s="1">
        <v>11.442299999999999</v>
      </c>
      <c r="T2010" s="1">
        <v>1.6</v>
      </c>
    </row>
    <row r="2011" spans="1:20">
      <c r="A2011" s="1" t="s">
        <v>12275</v>
      </c>
      <c r="B2011" s="1" t="s">
        <v>12276</v>
      </c>
      <c r="C2011" s="1" t="s">
        <v>12277</v>
      </c>
      <c r="D2011" s="1" t="s">
        <v>12278</v>
      </c>
      <c r="E2011" s="1" t="s">
        <v>12279</v>
      </c>
      <c r="F2011" s="1" t="s">
        <v>12280</v>
      </c>
      <c r="G2011" s="1" t="s">
        <v>2140</v>
      </c>
      <c r="H2011" s="1" t="s">
        <v>27</v>
      </c>
      <c r="I2011" s="1">
        <v>225</v>
      </c>
      <c r="J2011" s="1" t="s">
        <v>22</v>
      </c>
      <c r="K2011" s="1" t="s">
        <v>22</v>
      </c>
      <c r="L2011" s="1">
        <v>2022</v>
      </c>
      <c r="M2011" s="1">
        <v>1</v>
      </c>
      <c r="N2011" s="1" t="s">
        <v>12281</v>
      </c>
      <c r="O2011" s="1">
        <v>4.1721469999999998</v>
      </c>
      <c r="P2011" s="1">
        <v>4.99</v>
      </c>
      <c r="Q2011" s="3">
        <v>0.24</v>
      </c>
      <c r="R2011" s="1">
        <v>0.20039999999999999</v>
      </c>
      <c r="S2011" s="1">
        <v>15.076700000000001</v>
      </c>
      <c r="T2011" s="1">
        <v>3.4</v>
      </c>
    </row>
    <row r="2012" spans="1:20">
      <c r="A2012" s="1" t="s">
        <v>12282</v>
      </c>
      <c r="B2012" s="1" t="s">
        <v>12283</v>
      </c>
      <c r="C2012" s="1" t="s">
        <v>22</v>
      </c>
      <c r="D2012" s="1" t="s">
        <v>12284</v>
      </c>
      <c r="E2012" s="1" t="s">
        <v>7863</v>
      </c>
      <c r="F2012" s="1" t="s">
        <v>5377</v>
      </c>
      <c r="G2012" s="1" t="s">
        <v>26</v>
      </c>
      <c r="H2012" s="1" t="s">
        <v>27</v>
      </c>
      <c r="I2012" s="1">
        <v>32</v>
      </c>
      <c r="J2012" s="1">
        <v>6</v>
      </c>
      <c r="K2012" s="1" t="s">
        <v>12285</v>
      </c>
      <c r="L2012" s="1">
        <v>2020</v>
      </c>
      <c r="M2012" s="1">
        <v>1</v>
      </c>
      <c r="N2012" s="1" t="s">
        <v>12286</v>
      </c>
      <c r="O2012" s="1">
        <v>19.984417000000001</v>
      </c>
      <c r="P2012" s="1">
        <v>15.93</v>
      </c>
      <c r="Q2012" s="3">
        <v>0.05</v>
      </c>
      <c r="R2012" s="1">
        <v>6.2799999999999995E-2</v>
      </c>
      <c r="S2012" s="1">
        <v>5.6679000000000004</v>
      </c>
      <c r="T2012" s="1">
        <v>5.6059999999999999</v>
      </c>
    </row>
    <row r="2013" spans="1:20">
      <c r="A2013" s="1" t="s">
        <v>12287</v>
      </c>
      <c r="B2013" s="1" t="s">
        <v>12288</v>
      </c>
      <c r="C2013" s="1" t="s">
        <v>22</v>
      </c>
      <c r="D2013" s="1" t="s">
        <v>12289</v>
      </c>
      <c r="E2013" s="1" t="s">
        <v>12290</v>
      </c>
      <c r="F2013" s="1" t="s">
        <v>3829</v>
      </c>
      <c r="G2013" s="1" t="s">
        <v>35</v>
      </c>
      <c r="H2013" s="1" t="s">
        <v>27</v>
      </c>
      <c r="I2013" s="1">
        <v>317</v>
      </c>
      <c r="J2013" s="1" t="s">
        <v>22</v>
      </c>
      <c r="K2013" s="1" t="s">
        <v>22</v>
      </c>
      <c r="L2013" s="1">
        <v>2022</v>
      </c>
      <c r="M2013" s="1">
        <v>1</v>
      </c>
      <c r="N2013" s="1" t="s">
        <v>12291</v>
      </c>
      <c r="O2013" s="1">
        <v>5.1973529999999997</v>
      </c>
      <c r="P2013" s="1">
        <v>6.86</v>
      </c>
      <c r="Q2013" s="3">
        <v>0.19</v>
      </c>
      <c r="R2013" s="1">
        <v>0.1457</v>
      </c>
      <c r="S2013" s="1">
        <v>11.442299999999999</v>
      </c>
      <c r="T2013" s="1">
        <v>3.3</v>
      </c>
    </row>
    <row r="2014" spans="1:20">
      <c r="A2014" s="1" t="s">
        <v>12292</v>
      </c>
      <c r="B2014" s="1" t="s">
        <v>12293</v>
      </c>
      <c r="C2014" s="1" t="s">
        <v>12294</v>
      </c>
      <c r="D2014" s="1" t="s">
        <v>12295</v>
      </c>
      <c r="E2014" s="1" t="s">
        <v>12296</v>
      </c>
      <c r="F2014" s="1" t="s">
        <v>12297</v>
      </c>
      <c r="G2014" s="1" t="s">
        <v>678</v>
      </c>
      <c r="H2014" s="1" t="s">
        <v>106</v>
      </c>
      <c r="I2014" s="1">
        <v>248</v>
      </c>
      <c r="J2014" s="1" t="s">
        <v>22</v>
      </c>
      <c r="K2014" s="1" t="s">
        <v>22</v>
      </c>
      <c r="L2014" s="1">
        <v>2022</v>
      </c>
      <c r="M2014" s="1">
        <v>1</v>
      </c>
      <c r="N2014" s="1" t="s">
        <v>12298</v>
      </c>
      <c r="O2014" s="1">
        <v>1</v>
      </c>
      <c r="P2014" s="1">
        <v>11.17</v>
      </c>
      <c r="Q2014" s="3">
        <v>1</v>
      </c>
      <c r="R2014" s="1">
        <v>8.9499999999999996E-2</v>
      </c>
      <c r="S2014" s="1">
        <v>5.2450000000000001</v>
      </c>
      <c r="T2014" s="1">
        <v>3.4</v>
      </c>
    </row>
    <row r="2015" spans="1:20">
      <c r="A2015" s="1" t="s">
        <v>12299</v>
      </c>
      <c r="B2015" s="1" t="s">
        <v>12300</v>
      </c>
      <c r="C2015" s="1" t="s">
        <v>22</v>
      </c>
      <c r="D2015" s="1" t="s">
        <v>12301</v>
      </c>
      <c r="E2015" s="1" t="s">
        <v>12302</v>
      </c>
      <c r="F2015" s="1" t="s">
        <v>3356</v>
      </c>
      <c r="G2015" s="1" t="s">
        <v>89</v>
      </c>
      <c r="H2015" s="1" t="s">
        <v>27</v>
      </c>
      <c r="I2015" s="1">
        <v>357</v>
      </c>
      <c r="J2015" s="1" t="s">
        <v>22</v>
      </c>
      <c r="K2015" s="1" t="s">
        <v>22</v>
      </c>
      <c r="L2015" s="1">
        <v>2023</v>
      </c>
      <c r="M2015" s="1">
        <v>1</v>
      </c>
      <c r="N2015" s="1" t="s">
        <v>12303</v>
      </c>
      <c r="O2015" s="1">
        <v>1.495609</v>
      </c>
      <c r="P2015" s="1">
        <v>3.35</v>
      </c>
      <c r="Q2015" s="3">
        <v>0.67</v>
      </c>
      <c r="R2015" s="1">
        <v>0.29820000000000002</v>
      </c>
      <c r="S2015" s="1">
        <v>28.809100000000001</v>
      </c>
      <c r="T2015" s="1">
        <v>2.7</v>
      </c>
    </row>
    <row r="2016" spans="1:20">
      <c r="A2016" s="1" t="s">
        <v>12304</v>
      </c>
      <c r="B2016" s="1" t="s">
        <v>12305</v>
      </c>
      <c r="C2016" s="1" t="s">
        <v>12306</v>
      </c>
      <c r="D2016" s="1" t="s">
        <v>12307</v>
      </c>
      <c r="E2016" s="1" t="s">
        <v>12308</v>
      </c>
      <c r="F2016" s="1" t="s">
        <v>3735</v>
      </c>
      <c r="G2016" s="1" t="s">
        <v>89</v>
      </c>
      <c r="H2016" s="1" t="s">
        <v>27</v>
      </c>
      <c r="I2016" s="1">
        <v>16</v>
      </c>
      <c r="J2016" s="1">
        <v>9</v>
      </c>
      <c r="K2016" s="1" t="s">
        <v>22</v>
      </c>
      <c r="L2016" s="1">
        <v>2023</v>
      </c>
      <c r="M2016" s="1">
        <v>1</v>
      </c>
      <c r="N2016" s="1" t="s">
        <v>12309</v>
      </c>
      <c r="O2016" s="1">
        <v>1.64255</v>
      </c>
      <c r="P2016" s="1">
        <v>3.35</v>
      </c>
      <c r="Q2016" s="3">
        <v>0.61</v>
      </c>
      <c r="R2016" s="1">
        <v>0.29820000000000002</v>
      </c>
      <c r="S2016" s="1">
        <v>28.809100000000001</v>
      </c>
      <c r="T2016" s="1">
        <v>3.1</v>
      </c>
    </row>
    <row r="2017" spans="1:20">
      <c r="A2017" s="1" t="s">
        <v>12310</v>
      </c>
      <c r="B2017" s="1" t="s">
        <v>12311</v>
      </c>
      <c r="C2017" s="1" t="s">
        <v>22</v>
      </c>
      <c r="D2017" s="1" t="s">
        <v>12312</v>
      </c>
      <c r="E2017" s="1" t="s">
        <v>12313</v>
      </c>
      <c r="F2017" s="1" t="s">
        <v>6455</v>
      </c>
      <c r="G2017" s="1" t="s">
        <v>89</v>
      </c>
      <c r="H2017" s="1" t="s">
        <v>27</v>
      </c>
      <c r="I2017" s="1">
        <v>10</v>
      </c>
      <c r="J2017" s="1">
        <v>9</v>
      </c>
      <c r="K2017" s="1" t="s">
        <v>22</v>
      </c>
      <c r="L2017" s="1">
        <v>2020</v>
      </c>
      <c r="M2017" s="1">
        <v>1</v>
      </c>
      <c r="N2017" s="1" t="s">
        <v>12314</v>
      </c>
      <c r="O2017" s="1">
        <v>9.7994810000000001</v>
      </c>
      <c r="P2017" s="1">
        <v>21.03</v>
      </c>
      <c r="Q2017" s="3">
        <v>0.1</v>
      </c>
      <c r="R2017" s="1">
        <v>4.7600000000000003E-2</v>
      </c>
      <c r="S2017" s="1">
        <v>3.8656999999999999</v>
      </c>
      <c r="T2017" s="1">
        <v>2.8809999999999998</v>
      </c>
    </row>
    <row r="2018" spans="1:20">
      <c r="A2018" s="1" t="s">
        <v>12315</v>
      </c>
      <c r="B2018" s="1" t="s">
        <v>12316</v>
      </c>
      <c r="C2018" s="1" t="s">
        <v>22</v>
      </c>
      <c r="D2018" s="1" t="s">
        <v>12317</v>
      </c>
      <c r="E2018" s="1" t="s">
        <v>12318</v>
      </c>
      <c r="F2018" s="1" t="s">
        <v>3829</v>
      </c>
      <c r="G2018" s="1" t="s">
        <v>35</v>
      </c>
      <c r="H2018" s="1" t="s">
        <v>27</v>
      </c>
      <c r="I2018" s="1">
        <v>332</v>
      </c>
      <c r="J2018" s="1" t="s">
        <v>22</v>
      </c>
      <c r="K2018" s="1" t="s">
        <v>22</v>
      </c>
      <c r="L2018" s="1">
        <v>2024</v>
      </c>
      <c r="M2018" s="1">
        <v>1</v>
      </c>
      <c r="N2018" s="1" t="s">
        <v>12319</v>
      </c>
      <c r="O2018" s="1">
        <v>0.25120799999999999</v>
      </c>
      <c r="P2018" s="1">
        <v>0.26</v>
      </c>
      <c r="Q2018" s="3">
        <v>3.98</v>
      </c>
      <c r="R2018" s="1">
        <v>3.8452999999999999</v>
      </c>
      <c r="S2018" s="1">
        <v>83.582499999999996</v>
      </c>
      <c r="T2018" s="1" t="s">
        <v>22</v>
      </c>
    </row>
    <row r="2019" spans="1:20">
      <c r="A2019" s="1" t="s">
        <v>12320</v>
      </c>
      <c r="B2019" s="1" t="s">
        <v>12321</v>
      </c>
      <c r="C2019" s="1" t="s">
        <v>12322</v>
      </c>
      <c r="D2019" s="1" t="s">
        <v>12323</v>
      </c>
      <c r="E2019" s="1" t="s">
        <v>12324</v>
      </c>
      <c r="F2019" s="1" t="s">
        <v>4219</v>
      </c>
      <c r="G2019" s="1" t="s">
        <v>35</v>
      </c>
      <c r="H2019" s="1" t="s">
        <v>27</v>
      </c>
      <c r="I2019" s="1">
        <v>8</v>
      </c>
      <c r="J2019" s="1">
        <v>15</v>
      </c>
      <c r="K2019" s="1" t="s">
        <v>12325</v>
      </c>
      <c r="L2019" s="1">
        <v>2023</v>
      </c>
      <c r="M2019" s="1">
        <v>1</v>
      </c>
      <c r="N2019" s="1" t="s">
        <v>12326</v>
      </c>
      <c r="O2019" s="1">
        <v>2.0207830000000002</v>
      </c>
      <c r="P2019" s="1">
        <v>2.61</v>
      </c>
      <c r="Q2019" s="3">
        <v>0.49</v>
      </c>
      <c r="R2019" s="1">
        <v>0.3826</v>
      </c>
      <c r="S2019" s="1">
        <v>32.5334</v>
      </c>
      <c r="T2019" s="1">
        <v>3.7</v>
      </c>
    </row>
    <row r="2020" spans="1:20">
      <c r="A2020" s="1" t="s">
        <v>12327</v>
      </c>
      <c r="B2020" s="1" t="s">
        <v>12328</v>
      </c>
      <c r="C2020" s="1" t="s">
        <v>22</v>
      </c>
      <c r="D2020" s="1" t="s">
        <v>12329</v>
      </c>
      <c r="E2020" s="1" t="s">
        <v>12330</v>
      </c>
      <c r="F2020" s="1" t="s">
        <v>1002</v>
      </c>
      <c r="G2020" s="1" t="s">
        <v>105</v>
      </c>
      <c r="H2020" s="1" t="s">
        <v>27</v>
      </c>
      <c r="I2020" s="1">
        <v>12</v>
      </c>
      <c r="J2020" s="1">
        <v>19</v>
      </c>
      <c r="K2020" s="1" t="s">
        <v>22</v>
      </c>
      <c r="L2020" s="1">
        <v>2020</v>
      </c>
      <c r="M2020" s="1">
        <v>1</v>
      </c>
      <c r="N2020" s="1" t="s">
        <v>12331</v>
      </c>
      <c r="O2020" s="1">
        <v>11.311161999999999</v>
      </c>
      <c r="P2020" s="1">
        <v>17.27</v>
      </c>
      <c r="Q2020" s="3">
        <v>0.09</v>
      </c>
      <c r="R2020" s="1">
        <v>5.79E-2</v>
      </c>
      <c r="S2020" s="1">
        <v>4.3446999999999996</v>
      </c>
      <c r="T2020" s="1">
        <v>3.2509999999999999</v>
      </c>
    </row>
    <row r="2021" spans="1:20">
      <c r="A2021" s="1" t="s">
        <v>12332</v>
      </c>
      <c r="B2021" s="1" t="s">
        <v>12333</v>
      </c>
      <c r="C2021" s="1" t="s">
        <v>12334</v>
      </c>
      <c r="D2021" s="1" t="s">
        <v>12335</v>
      </c>
      <c r="E2021" s="1" t="s">
        <v>12336</v>
      </c>
      <c r="F2021" s="1" t="s">
        <v>12337</v>
      </c>
      <c r="G2021" s="1" t="s">
        <v>840</v>
      </c>
      <c r="H2021" s="1" t="s">
        <v>27</v>
      </c>
      <c r="I2021" s="1">
        <v>87</v>
      </c>
      <c r="J2021" s="1">
        <v>6</v>
      </c>
      <c r="K2021" s="1" t="s">
        <v>12338</v>
      </c>
      <c r="L2021" s="1">
        <v>2022</v>
      </c>
      <c r="M2021" s="1">
        <v>1</v>
      </c>
      <c r="N2021" s="1" t="s">
        <v>12339</v>
      </c>
      <c r="O2021" s="1">
        <v>4.261965</v>
      </c>
      <c r="P2021" s="1">
        <v>5.62</v>
      </c>
      <c r="Q2021" s="3">
        <v>0.23</v>
      </c>
      <c r="R2021" s="1">
        <v>0.1779</v>
      </c>
      <c r="S2021" s="1">
        <v>13.9491</v>
      </c>
      <c r="T2021" s="1">
        <v>3.9</v>
      </c>
    </row>
    <row r="2022" spans="1:20">
      <c r="A2022" s="1" t="s">
        <v>12340</v>
      </c>
      <c r="B2022" s="1" t="s">
        <v>12341</v>
      </c>
      <c r="C2022" s="1" t="s">
        <v>22</v>
      </c>
      <c r="D2022" s="1" t="s">
        <v>12342</v>
      </c>
      <c r="E2022" s="1" t="s">
        <v>12343</v>
      </c>
      <c r="F2022" s="1" t="s">
        <v>6556</v>
      </c>
      <c r="G2022" s="1" t="s">
        <v>35</v>
      </c>
      <c r="H2022" s="1" t="s">
        <v>27</v>
      </c>
      <c r="I2022" s="1">
        <v>46</v>
      </c>
      <c r="J2022" s="1">
        <v>26</v>
      </c>
      <c r="K2022" s="1" t="s">
        <v>12344</v>
      </c>
      <c r="L2022" s="1">
        <v>2022</v>
      </c>
      <c r="M2022" s="1">
        <v>1</v>
      </c>
      <c r="N2022" s="1" t="s">
        <v>12345</v>
      </c>
      <c r="O2022" s="1">
        <v>3.9009469999999999</v>
      </c>
      <c r="P2022" s="1">
        <v>6.86</v>
      </c>
      <c r="Q2022" s="3">
        <v>0.26</v>
      </c>
      <c r="R2022" s="1">
        <v>0.1457</v>
      </c>
      <c r="S2022" s="1">
        <v>11.442299999999999</v>
      </c>
      <c r="T2022" s="1">
        <v>3.3</v>
      </c>
    </row>
    <row r="2023" spans="1:20">
      <c r="A2023" s="1" t="s">
        <v>12346</v>
      </c>
      <c r="B2023" s="1" t="s">
        <v>12347</v>
      </c>
      <c r="C2023" s="1" t="s">
        <v>22</v>
      </c>
      <c r="D2023" s="1" t="s">
        <v>12348</v>
      </c>
      <c r="E2023" s="1" t="s">
        <v>12349</v>
      </c>
      <c r="F2023" s="1" t="s">
        <v>3126</v>
      </c>
      <c r="G2023" s="1" t="s">
        <v>35</v>
      </c>
      <c r="H2023" s="1" t="s">
        <v>27</v>
      </c>
      <c r="I2023" s="1">
        <v>666</v>
      </c>
      <c r="J2023" s="1" t="s">
        <v>22</v>
      </c>
      <c r="K2023" s="1" t="s">
        <v>22</v>
      </c>
      <c r="L2023" s="1">
        <v>2023</v>
      </c>
      <c r="M2023" s="1">
        <v>1</v>
      </c>
      <c r="N2023" s="1" t="s">
        <v>12350</v>
      </c>
      <c r="O2023" s="1">
        <v>2.5760230000000002</v>
      </c>
      <c r="P2023" s="1">
        <v>2.61</v>
      </c>
      <c r="Q2023" s="3">
        <v>0.39</v>
      </c>
      <c r="R2023" s="1">
        <v>0.3826</v>
      </c>
      <c r="S2023" s="1">
        <v>32.5334</v>
      </c>
      <c r="T2023" s="1">
        <v>4.7</v>
      </c>
    </row>
    <row r="2024" spans="1:20">
      <c r="A2024" s="1" t="s">
        <v>12351</v>
      </c>
      <c r="B2024" s="1" t="s">
        <v>12352</v>
      </c>
      <c r="C2024" s="1" t="s">
        <v>12353</v>
      </c>
      <c r="D2024" s="1" t="s">
        <v>12354</v>
      </c>
      <c r="E2024" s="1" t="s">
        <v>12355</v>
      </c>
      <c r="F2024" s="1" t="s">
        <v>2287</v>
      </c>
      <c r="G2024" s="1" t="s">
        <v>35</v>
      </c>
      <c r="H2024" s="1" t="s">
        <v>27</v>
      </c>
      <c r="I2024" s="1">
        <v>28</v>
      </c>
      <c r="J2024" s="1">
        <v>7</v>
      </c>
      <c r="K2024" s="1" t="s">
        <v>22</v>
      </c>
      <c r="L2024" s="1">
        <v>2023</v>
      </c>
      <c r="M2024" s="1">
        <v>1</v>
      </c>
      <c r="N2024" s="1" t="s">
        <v>12356</v>
      </c>
      <c r="O2024" s="1">
        <v>2.0838320000000001</v>
      </c>
      <c r="P2024" s="1">
        <v>2.61</v>
      </c>
      <c r="Q2024" s="3">
        <v>0.48</v>
      </c>
      <c r="R2024" s="1">
        <v>0.3826</v>
      </c>
      <c r="S2024" s="1">
        <v>32.5334</v>
      </c>
      <c r="T2024" s="1">
        <v>4.2</v>
      </c>
    </row>
    <row r="2025" spans="1:20">
      <c r="A2025" s="1" t="s">
        <v>12357</v>
      </c>
      <c r="B2025" s="1" t="s">
        <v>12358</v>
      </c>
      <c r="C2025" s="1" t="s">
        <v>22</v>
      </c>
      <c r="D2025" s="1" t="s">
        <v>12359</v>
      </c>
      <c r="E2025" s="1" t="s">
        <v>12360</v>
      </c>
      <c r="F2025" s="1" t="s">
        <v>3466</v>
      </c>
      <c r="G2025" s="1" t="s">
        <v>35</v>
      </c>
      <c r="H2025" s="1" t="s">
        <v>27</v>
      </c>
      <c r="I2025" s="1">
        <v>153</v>
      </c>
      <c r="J2025" s="1">
        <v>9</v>
      </c>
      <c r="K2025" s="1" t="s">
        <v>12361</v>
      </c>
      <c r="L2025" s="1">
        <v>2022</v>
      </c>
      <c r="M2025" s="1">
        <v>1</v>
      </c>
      <c r="N2025" s="1" t="s">
        <v>12362</v>
      </c>
      <c r="O2025" s="1">
        <v>3.5201069999999999</v>
      </c>
      <c r="P2025" s="1">
        <v>6.86</v>
      </c>
      <c r="Q2025" s="3">
        <v>0.28000000000000003</v>
      </c>
      <c r="R2025" s="1">
        <v>0.1457</v>
      </c>
      <c r="S2025" s="1">
        <v>11.442299999999999</v>
      </c>
      <c r="T2025" s="1">
        <v>2.8</v>
      </c>
    </row>
    <row r="2026" spans="1:20">
      <c r="A2026" s="1" t="s">
        <v>12363</v>
      </c>
      <c r="B2026" s="1" t="s">
        <v>12364</v>
      </c>
      <c r="C2026" s="1" t="s">
        <v>12365</v>
      </c>
      <c r="D2026" s="1" t="s">
        <v>12366</v>
      </c>
      <c r="E2026" s="1" t="s">
        <v>12367</v>
      </c>
      <c r="F2026" s="1" t="s">
        <v>202</v>
      </c>
      <c r="G2026" s="1" t="s">
        <v>35</v>
      </c>
      <c r="H2026" s="1" t="s">
        <v>27</v>
      </c>
      <c r="I2026" s="1">
        <v>9</v>
      </c>
      <c r="J2026" s="1">
        <v>68</v>
      </c>
      <c r="K2026" s="1" t="s">
        <v>12368</v>
      </c>
      <c r="L2026" s="1">
        <v>2019</v>
      </c>
      <c r="M2026" s="1">
        <v>1</v>
      </c>
      <c r="N2026" s="1" t="s">
        <v>12369</v>
      </c>
      <c r="O2026" s="1">
        <v>15.197545</v>
      </c>
      <c r="P2026" s="1">
        <v>19.63</v>
      </c>
      <c r="Q2026" s="3">
        <v>7.0000000000000007E-2</v>
      </c>
      <c r="R2026" s="1">
        <v>5.0999999999999997E-2</v>
      </c>
      <c r="S2026" s="1">
        <v>3.5301999999999998</v>
      </c>
      <c r="T2026" s="1">
        <v>3.1190000000000002</v>
      </c>
    </row>
    <row r="2027" spans="1:20">
      <c r="A2027" s="1" t="s">
        <v>12370</v>
      </c>
      <c r="B2027" s="1" t="s">
        <v>12371</v>
      </c>
      <c r="C2027" s="1" t="s">
        <v>22</v>
      </c>
      <c r="D2027" s="1" t="s">
        <v>12372</v>
      </c>
      <c r="E2027" s="1" t="s">
        <v>12373</v>
      </c>
      <c r="F2027" s="1" t="s">
        <v>12374</v>
      </c>
      <c r="G2027" s="1" t="s">
        <v>305</v>
      </c>
      <c r="H2027" s="1" t="s">
        <v>27</v>
      </c>
      <c r="I2027" s="1">
        <v>77</v>
      </c>
      <c r="J2027" s="1">
        <v>10</v>
      </c>
      <c r="K2027" s="1" t="s">
        <v>12375</v>
      </c>
      <c r="L2027" s="1">
        <v>2020</v>
      </c>
      <c r="M2027" s="1">
        <v>1</v>
      </c>
      <c r="N2027" s="1" t="s">
        <v>12376</v>
      </c>
      <c r="O2027" s="1">
        <v>1.9218010000000001</v>
      </c>
      <c r="P2027" s="1">
        <v>12.46</v>
      </c>
      <c r="Q2027" s="3">
        <v>0.52</v>
      </c>
      <c r="R2027" s="1">
        <v>8.0199999999999994E-2</v>
      </c>
      <c r="S2027" s="1">
        <v>7.7994000000000003</v>
      </c>
      <c r="T2027" s="1">
        <v>0.64900000000000002</v>
      </c>
    </row>
    <row r="2028" spans="1:20">
      <c r="A2028" s="1" t="s">
        <v>12377</v>
      </c>
      <c r="B2028" s="1" t="s">
        <v>12378</v>
      </c>
      <c r="C2028" s="1" t="s">
        <v>22</v>
      </c>
      <c r="D2028" s="1" t="s">
        <v>12379</v>
      </c>
      <c r="E2028" s="1" t="s">
        <v>12380</v>
      </c>
      <c r="F2028" s="1" t="s">
        <v>8968</v>
      </c>
      <c r="G2028" s="1" t="s">
        <v>35</v>
      </c>
      <c r="H2028" s="1" t="s">
        <v>27</v>
      </c>
      <c r="I2028" s="1">
        <v>12</v>
      </c>
      <c r="J2028" s="1">
        <v>11</v>
      </c>
      <c r="K2028" s="1" t="s">
        <v>22</v>
      </c>
      <c r="L2028" s="1">
        <v>2022</v>
      </c>
      <c r="M2028" s="1">
        <v>1</v>
      </c>
      <c r="N2028" s="1" t="s">
        <v>12381</v>
      </c>
      <c r="O2028" s="1">
        <v>5.0642950000000004</v>
      </c>
      <c r="P2028" s="1">
        <v>6.86</v>
      </c>
      <c r="Q2028" s="3">
        <v>0.2</v>
      </c>
      <c r="R2028" s="1">
        <v>0.1457</v>
      </c>
      <c r="S2028" s="1">
        <v>11.442299999999999</v>
      </c>
      <c r="T2028" s="1">
        <v>3.9</v>
      </c>
    </row>
    <row r="2029" spans="1:20">
      <c r="A2029" s="1" t="s">
        <v>12382</v>
      </c>
      <c r="B2029" s="1" t="s">
        <v>12383</v>
      </c>
      <c r="C2029" s="1" t="s">
        <v>22</v>
      </c>
      <c r="D2029" s="1" t="s">
        <v>12384</v>
      </c>
      <c r="E2029" s="1" t="s">
        <v>12385</v>
      </c>
      <c r="F2029" s="1" t="s">
        <v>1194</v>
      </c>
      <c r="G2029" s="1" t="s">
        <v>89</v>
      </c>
      <c r="H2029" s="1" t="s">
        <v>27</v>
      </c>
      <c r="I2029" s="1">
        <v>465</v>
      </c>
      <c r="J2029" s="1" t="s">
        <v>22</v>
      </c>
      <c r="K2029" s="1" t="s">
        <v>22</v>
      </c>
      <c r="L2029" s="1">
        <v>2023</v>
      </c>
      <c r="M2029" s="1">
        <v>1</v>
      </c>
      <c r="N2029" s="1" t="s">
        <v>12386</v>
      </c>
      <c r="O2029" s="1">
        <v>3.2587489999999999</v>
      </c>
      <c r="P2029" s="1">
        <v>3.35</v>
      </c>
      <c r="Q2029" s="3">
        <v>0.31</v>
      </c>
      <c r="R2029" s="1">
        <v>0.29820000000000002</v>
      </c>
      <c r="S2029" s="1">
        <v>28.809100000000001</v>
      </c>
      <c r="T2029" s="1">
        <v>5.3</v>
      </c>
    </row>
    <row r="2030" spans="1:20">
      <c r="A2030" s="1" t="s">
        <v>12387</v>
      </c>
      <c r="B2030" s="1" t="str">
        <f>"10.1155/2017/4312640"</f>
        <v>10.1155/2017/4312640</v>
      </c>
      <c r="C2030" s="1" t="s">
        <v>22</v>
      </c>
      <c r="D2030" s="1" t="s">
        <v>12388</v>
      </c>
      <c r="E2030" s="1" t="s">
        <v>12389</v>
      </c>
      <c r="F2030" s="1" t="s">
        <v>12390</v>
      </c>
      <c r="G2030" s="1" t="s">
        <v>2669</v>
      </c>
      <c r="H2030" s="1" t="s">
        <v>27</v>
      </c>
      <c r="I2030" s="1">
        <v>2017</v>
      </c>
      <c r="J2030" s="1" t="s">
        <v>22</v>
      </c>
      <c r="K2030" s="1" t="s">
        <v>22</v>
      </c>
      <c r="L2030" s="1">
        <v>2017</v>
      </c>
      <c r="M2030" s="1">
        <v>1</v>
      </c>
      <c r="N2030" s="1" t="s">
        <v>12391</v>
      </c>
      <c r="O2030" s="1">
        <v>4.7844040000000003</v>
      </c>
      <c r="P2030" s="1">
        <v>8.52</v>
      </c>
      <c r="Q2030" s="3">
        <v>0.21</v>
      </c>
      <c r="R2030" s="1">
        <v>0.1174</v>
      </c>
      <c r="S2030" s="1">
        <v>14.7544</v>
      </c>
      <c r="T2030" s="1">
        <v>0.75700000000000001</v>
      </c>
    </row>
    <row r="2031" spans="1:20">
      <c r="A2031" s="1" t="s">
        <v>12392</v>
      </c>
      <c r="B2031" s="1" t="s">
        <v>12393</v>
      </c>
      <c r="C2031" s="1" t="s">
        <v>12394</v>
      </c>
      <c r="D2031" s="1" t="s">
        <v>12395</v>
      </c>
      <c r="E2031" s="1" t="s">
        <v>12396</v>
      </c>
      <c r="F2031" s="1" t="s">
        <v>104</v>
      </c>
      <c r="G2031" s="1" t="s">
        <v>105</v>
      </c>
      <c r="H2031" s="1" t="s">
        <v>27</v>
      </c>
      <c r="I2031" s="1">
        <v>912</v>
      </c>
      <c r="J2031" s="1" t="s">
        <v>22</v>
      </c>
      <c r="K2031" s="1" t="s">
        <v>22</v>
      </c>
      <c r="L2031" s="1">
        <v>2023</v>
      </c>
      <c r="M2031" s="1">
        <v>1</v>
      </c>
      <c r="N2031" s="1" t="s">
        <v>12397</v>
      </c>
      <c r="O2031" s="1">
        <v>3.387642</v>
      </c>
      <c r="P2031" s="1">
        <v>2.33</v>
      </c>
      <c r="Q2031" s="3">
        <v>0.3</v>
      </c>
      <c r="R2031" s="1">
        <v>0.4289</v>
      </c>
      <c r="S2031" s="1">
        <v>34.195099999999996</v>
      </c>
      <c r="T2031" s="1">
        <v>8.1999999999999993</v>
      </c>
    </row>
    <row r="2032" spans="1:20">
      <c r="A2032" s="1" t="s">
        <v>12398</v>
      </c>
      <c r="B2032" s="1" t="s">
        <v>12399</v>
      </c>
      <c r="C2032" s="1" t="s">
        <v>22</v>
      </c>
      <c r="D2032" s="1" t="s">
        <v>12400</v>
      </c>
      <c r="E2032" s="1" t="s">
        <v>12401</v>
      </c>
      <c r="F2032" s="1" t="s">
        <v>3434</v>
      </c>
      <c r="G2032" s="1" t="s">
        <v>35</v>
      </c>
      <c r="H2032" s="1" t="s">
        <v>27</v>
      </c>
      <c r="I2032" s="1">
        <v>136</v>
      </c>
      <c r="J2032" s="1">
        <v>48</v>
      </c>
      <c r="K2032" s="1" t="s">
        <v>22</v>
      </c>
      <c r="L2032" s="1">
        <v>2019</v>
      </c>
      <c r="M2032" s="1">
        <v>1</v>
      </c>
      <c r="N2032" s="1" t="s">
        <v>12402</v>
      </c>
      <c r="O2032" s="1">
        <v>12.761113999999999</v>
      </c>
      <c r="P2032" s="1">
        <v>19.63</v>
      </c>
      <c r="Q2032" s="3">
        <v>0.08</v>
      </c>
      <c r="R2032" s="1">
        <v>5.0999999999999997E-2</v>
      </c>
      <c r="S2032" s="1">
        <v>3.5301999999999998</v>
      </c>
      <c r="T2032" s="1">
        <v>2.52</v>
      </c>
    </row>
    <row r="2033" spans="1:20">
      <c r="A2033" s="1" t="s">
        <v>12403</v>
      </c>
      <c r="B2033" s="1" t="s">
        <v>12404</v>
      </c>
      <c r="C2033" s="1" t="s">
        <v>22</v>
      </c>
      <c r="D2033" s="1" t="s">
        <v>12405</v>
      </c>
      <c r="E2033" s="1" t="s">
        <v>12406</v>
      </c>
      <c r="F2033" s="1" t="s">
        <v>12407</v>
      </c>
      <c r="G2033" s="1" t="s">
        <v>1401</v>
      </c>
      <c r="H2033" s="1" t="s">
        <v>27</v>
      </c>
      <c r="I2033" s="1">
        <v>89</v>
      </c>
      <c r="J2033" s="1">
        <v>6</v>
      </c>
      <c r="K2033" s="1" t="s">
        <v>12408</v>
      </c>
      <c r="L2033" s="1">
        <v>2015</v>
      </c>
      <c r="M2033" s="1">
        <v>1</v>
      </c>
      <c r="N2033" s="1" t="s">
        <v>12409</v>
      </c>
      <c r="O2033" s="1">
        <v>10.07438</v>
      </c>
      <c r="P2033" s="1">
        <v>29.87</v>
      </c>
      <c r="Q2033" s="3">
        <v>0.1</v>
      </c>
      <c r="R2033" s="1">
        <v>3.3500000000000002E-2</v>
      </c>
      <c r="S2033" s="1">
        <v>2.9986000000000002</v>
      </c>
      <c r="T2033" s="1">
        <v>1.996</v>
      </c>
    </row>
    <row r="2034" spans="1:20">
      <c r="A2034" s="1" t="s">
        <v>12410</v>
      </c>
      <c r="B2034" s="1" t="s">
        <v>12411</v>
      </c>
      <c r="C2034" s="1" t="s">
        <v>22</v>
      </c>
      <c r="D2034" s="1" t="s">
        <v>12412</v>
      </c>
      <c r="E2034" s="1" t="s">
        <v>12413</v>
      </c>
      <c r="F2034" s="1" t="s">
        <v>12414</v>
      </c>
      <c r="G2034" s="1" t="s">
        <v>138</v>
      </c>
      <c r="H2034" s="1" t="s">
        <v>27</v>
      </c>
      <c r="I2034" s="1">
        <v>14</v>
      </c>
      <c r="J2034" s="1">
        <v>5</v>
      </c>
      <c r="K2034" s="1" t="s">
        <v>12415</v>
      </c>
      <c r="L2034" s="1">
        <v>2023</v>
      </c>
      <c r="M2034" s="1">
        <v>1</v>
      </c>
      <c r="N2034" s="1" t="s">
        <v>12416</v>
      </c>
      <c r="O2034" s="1">
        <v>2.5593219999999999</v>
      </c>
      <c r="P2034" s="1">
        <v>1.1200000000000001</v>
      </c>
      <c r="Q2034" s="3">
        <v>0.39</v>
      </c>
      <c r="R2034" s="1">
        <v>0.89280000000000004</v>
      </c>
      <c r="S2034" s="1">
        <v>56.035299999999999</v>
      </c>
      <c r="T2034" s="1">
        <v>5.3</v>
      </c>
    </row>
    <row r="2035" spans="1:20">
      <c r="A2035" s="1" t="s">
        <v>12417</v>
      </c>
      <c r="B2035" s="1" t="s">
        <v>12418</v>
      </c>
      <c r="C2035" s="1" t="s">
        <v>12419</v>
      </c>
      <c r="D2035" s="1" t="s">
        <v>12420</v>
      </c>
      <c r="E2035" s="1" t="s">
        <v>12421</v>
      </c>
      <c r="F2035" s="1" t="s">
        <v>1188</v>
      </c>
      <c r="G2035" s="1" t="s">
        <v>105</v>
      </c>
      <c r="H2035" s="1" t="s">
        <v>27</v>
      </c>
      <c r="I2035" s="1">
        <v>18</v>
      </c>
      <c r="J2035" s="1">
        <v>10</v>
      </c>
      <c r="K2035" s="1" t="s">
        <v>22</v>
      </c>
      <c r="L2035" s="1">
        <v>2021</v>
      </c>
      <c r="M2035" s="1">
        <v>1</v>
      </c>
      <c r="N2035" s="1" t="s">
        <v>12422</v>
      </c>
      <c r="O2035" s="1">
        <v>7.2060649999999997</v>
      </c>
      <c r="P2035" s="1">
        <v>11.96</v>
      </c>
      <c r="Q2035" s="3">
        <v>0.14000000000000001</v>
      </c>
      <c r="R2035" s="1">
        <v>8.3599999999999994E-2</v>
      </c>
      <c r="S2035" s="1">
        <v>5.9135</v>
      </c>
      <c r="T2035" s="1">
        <v>4.6139999999999999</v>
      </c>
    </row>
    <row r="2036" spans="1:20">
      <c r="A2036" s="1" t="s">
        <v>12423</v>
      </c>
      <c r="B2036" s="1" t="s">
        <v>12424</v>
      </c>
      <c r="C2036" s="1" t="s">
        <v>22</v>
      </c>
      <c r="D2036" s="1" t="s">
        <v>12425</v>
      </c>
      <c r="E2036" s="1" t="s">
        <v>12426</v>
      </c>
      <c r="F2036" s="1" t="s">
        <v>4095</v>
      </c>
      <c r="G2036" s="1" t="s">
        <v>26</v>
      </c>
      <c r="H2036" s="1" t="s">
        <v>27</v>
      </c>
      <c r="I2036" s="1">
        <v>12</v>
      </c>
      <c r="J2036" s="1">
        <v>10</v>
      </c>
      <c r="K2036" s="1" t="s">
        <v>22</v>
      </c>
      <c r="L2036" s="1">
        <v>2022</v>
      </c>
      <c r="M2036" s="1">
        <v>1</v>
      </c>
      <c r="N2036" s="1" t="s">
        <v>12427</v>
      </c>
      <c r="O2036" s="1">
        <v>3.3800829999999999</v>
      </c>
      <c r="P2036" s="1">
        <v>6.87</v>
      </c>
      <c r="Q2036" s="3">
        <v>0.3</v>
      </c>
      <c r="R2036" s="1">
        <v>0.14560000000000001</v>
      </c>
      <c r="S2036" s="1">
        <v>14.167400000000001</v>
      </c>
      <c r="T2036" s="1">
        <v>2.7</v>
      </c>
    </row>
    <row r="2037" spans="1:20">
      <c r="A2037" s="1" t="s">
        <v>12428</v>
      </c>
      <c r="B2037" s="1" t="str">
        <f>"10.1155/2021/5585079"</f>
        <v>10.1155/2021/5585079</v>
      </c>
      <c r="C2037" s="1" t="s">
        <v>22</v>
      </c>
      <c r="D2037" s="1" t="s">
        <v>12429</v>
      </c>
      <c r="E2037" s="1" t="s">
        <v>12430</v>
      </c>
      <c r="F2037" s="1" t="s">
        <v>3155</v>
      </c>
      <c r="G2037" s="1" t="s">
        <v>26</v>
      </c>
      <c r="H2037" s="1" t="s">
        <v>27</v>
      </c>
      <c r="I2037" s="1">
        <v>2021</v>
      </c>
      <c r="J2037" s="1" t="s">
        <v>22</v>
      </c>
      <c r="K2037" s="1" t="s">
        <v>22</v>
      </c>
      <c r="L2037" s="1">
        <v>2021</v>
      </c>
      <c r="M2037" s="1">
        <v>1</v>
      </c>
      <c r="N2037" s="1" t="s">
        <v>12431</v>
      </c>
      <c r="O2037" s="1">
        <v>3.8511649999999999</v>
      </c>
      <c r="P2037" s="1">
        <v>12</v>
      </c>
      <c r="Q2037" s="3">
        <v>0.26</v>
      </c>
      <c r="R2037" s="1">
        <v>8.3299999999999999E-2</v>
      </c>
      <c r="S2037" s="1">
        <v>7.8346999999999998</v>
      </c>
      <c r="T2037" s="1">
        <v>1.43</v>
      </c>
    </row>
    <row r="2038" spans="1:20">
      <c r="A2038" s="1" t="s">
        <v>12432</v>
      </c>
      <c r="B2038" s="1" t="s">
        <v>12433</v>
      </c>
      <c r="C2038" s="1" t="s">
        <v>22</v>
      </c>
      <c r="D2038" s="1" t="s">
        <v>12434</v>
      </c>
      <c r="E2038" s="1" t="s">
        <v>12435</v>
      </c>
      <c r="F2038" s="1" t="s">
        <v>12436</v>
      </c>
      <c r="G2038" s="1" t="s">
        <v>89</v>
      </c>
      <c r="H2038" s="1" t="s">
        <v>27</v>
      </c>
      <c r="I2038" s="1">
        <v>22</v>
      </c>
      <c r="J2038" s="1">
        <v>6</v>
      </c>
      <c r="K2038" s="1" t="s">
        <v>22</v>
      </c>
      <c r="L2038" s="1">
        <v>2019</v>
      </c>
      <c r="M2038" s="1">
        <v>1</v>
      </c>
      <c r="N2038" s="1" t="s">
        <v>12437</v>
      </c>
      <c r="O2038" s="1">
        <v>5.3756909999999998</v>
      </c>
      <c r="P2038" s="1">
        <v>25.14</v>
      </c>
      <c r="Q2038" s="3">
        <v>0.19</v>
      </c>
      <c r="R2038" s="1">
        <v>3.9800000000000002E-2</v>
      </c>
      <c r="S2038" s="1">
        <v>3.3795000000000002</v>
      </c>
      <c r="T2038" s="1">
        <v>1.468</v>
      </c>
    </row>
    <row r="2039" spans="1:20">
      <c r="A2039" s="1" t="s">
        <v>12438</v>
      </c>
      <c r="B2039" s="1" t="s">
        <v>12439</v>
      </c>
      <c r="C2039" s="1" t="s">
        <v>22</v>
      </c>
      <c r="D2039" s="1" t="s">
        <v>12440</v>
      </c>
      <c r="E2039" s="1" t="s">
        <v>12441</v>
      </c>
      <c r="F2039" s="1" t="s">
        <v>12442</v>
      </c>
      <c r="G2039" s="1" t="s">
        <v>89</v>
      </c>
      <c r="H2039" s="1" t="s">
        <v>27</v>
      </c>
      <c r="I2039" s="1">
        <v>59</v>
      </c>
      <c r="J2039" s="1">
        <v>6</v>
      </c>
      <c r="K2039" s="1" t="s">
        <v>12443</v>
      </c>
      <c r="L2039" s="1">
        <v>2023</v>
      </c>
      <c r="M2039" s="1">
        <v>1</v>
      </c>
      <c r="N2039" s="1" t="s">
        <v>12444</v>
      </c>
      <c r="O2039" s="1">
        <v>0.34513300000000002</v>
      </c>
      <c r="P2039" s="1">
        <v>3.35</v>
      </c>
      <c r="Q2039" s="3">
        <v>2.9</v>
      </c>
      <c r="R2039" s="1">
        <v>0.29820000000000002</v>
      </c>
      <c r="S2039" s="1">
        <v>28.809100000000001</v>
      </c>
      <c r="T2039" s="1">
        <v>0.9</v>
      </c>
    </row>
    <row r="2040" spans="1:20">
      <c r="A2040" s="1" t="s">
        <v>12445</v>
      </c>
      <c r="B2040" s="1" t="s">
        <v>12446</v>
      </c>
      <c r="C2040" s="1" t="s">
        <v>22</v>
      </c>
      <c r="D2040" s="1" t="s">
        <v>12447</v>
      </c>
      <c r="E2040" s="1" t="s">
        <v>8893</v>
      </c>
      <c r="F2040" s="1" t="s">
        <v>4185</v>
      </c>
      <c r="G2040" s="1" t="s">
        <v>26</v>
      </c>
      <c r="H2040" s="1" t="s">
        <v>27</v>
      </c>
      <c r="I2040" s="1">
        <v>358</v>
      </c>
      <c r="J2040" s="1">
        <v>1</v>
      </c>
      <c r="K2040" s="1" t="s">
        <v>12448</v>
      </c>
      <c r="L2040" s="1">
        <v>2021</v>
      </c>
      <c r="M2040" s="1">
        <v>1</v>
      </c>
      <c r="N2040" s="1" t="s">
        <v>12449</v>
      </c>
      <c r="O2040" s="1">
        <v>10.187097</v>
      </c>
      <c r="P2040" s="1">
        <v>12</v>
      </c>
      <c r="Q2040" s="3">
        <v>0.1</v>
      </c>
      <c r="R2040" s="1">
        <v>8.3299999999999999E-2</v>
      </c>
      <c r="S2040" s="1">
        <v>7.8346999999999998</v>
      </c>
      <c r="T2040" s="1">
        <v>4.2460000000000004</v>
      </c>
    </row>
    <row r="2041" spans="1:20">
      <c r="A2041" s="1" t="s">
        <v>12450</v>
      </c>
      <c r="B2041" s="1" t="s">
        <v>12451</v>
      </c>
      <c r="C2041" s="1" t="s">
        <v>12452</v>
      </c>
      <c r="D2041" s="1" t="s">
        <v>12453</v>
      </c>
      <c r="E2041" s="1" t="s">
        <v>12454</v>
      </c>
      <c r="F2041" s="1" t="s">
        <v>202</v>
      </c>
      <c r="G2041" s="1" t="s">
        <v>35</v>
      </c>
      <c r="H2041" s="1" t="s">
        <v>27</v>
      </c>
      <c r="I2041" s="1">
        <v>12</v>
      </c>
      <c r="J2041" s="1">
        <v>13</v>
      </c>
      <c r="K2041" s="1" t="s">
        <v>12455</v>
      </c>
      <c r="L2041" s="1">
        <v>2022</v>
      </c>
      <c r="M2041" s="1">
        <v>1</v>
      </c>
      <c r="N2041" s="1" t="s">
        <v>12456</v>
      </c>
      <c r="O2041" s="1">
        <v>5.3345039999999999</v>
      </c>
      <c r="P2041" s="1">
        <v>6.86</v>
      </c>
      <c r="Q2041" s="3">
        <v>0.19</v>
      </c>
      <c r="R2041" s="1">
        <v>0.1457</v>
      </c>
      <c r="S2041" s="1">
        <v>11.442299999999999</v>
      </c>
      <c r="T2041" s="1">
        <v>3.9</v>
      </c>
    </row>
    <row r="2042" spans="1:20">
      <c r="A2042" s="1" t="s">
        <v>12457</v>
      </c>
      <c r="B2042" s="1" t="s">
        <v>12458</v>
      </c>
      <c r="C2042" s="1" t="s">
        <v>22</v>
      </c>
      <c r="D2042" s="1" t="s">
        <v>12459</v>
      </c>
      <c r="E2042" s="1" t="s">
        <v>12460</v>
      </c>
      <c r="F2042" s="1" t="s">
        <v>10123</v>
      </c>
      <c r="G2042" s="1" t="s">
        <v>35</v>
      </c>
      <c r="H2042" s="1" t="s">
        <v>27</v>
      </c>
      <c r="I2042" s="1">
        <v>229</v>
      </c>
      <c r="J2042" s="1">
        <v>4</v>
      </c>
      <c r="K2042" s="1" t="s">
        <v>12461</v>
      </c>
      <c r="L2042" s="1">
        <v>2014</v>
      </c>
      <c r="M2042" s="1">
        <v>1</v>
      </c>
      <c r="N2042" s="1" t="s">
        <v>12462</v>
      </c>
      <c r="O2042" s="1">
        <v>1.133929</v>
      </c>
      <c r="P2042" s="1">
        <v>28.95</v>
      </c>
      <c r="Q2042" s="3">
        <v>0.88</v>
      </c>
      <c r="R2042" s="1">
        <v>3.4500000000000003E-2</v>
      </c>
      <c r="S2042" s="1">
        <v>3.6772999999999998</v>
      </c>
      <c r="T2042" s="1">
        <v>0.13600000000000001</v>
      </c>
    </row>
    <row r="2043" spans="1:20">
      <c r="A2043" s="1" t="s">
        <v>12463</v>
      </c>
      <c r="B2043" s="1" t="s">
        <v>12464</v>
      </c>
      <c r="C2043" s="1" t="s">
        <v>22</v>
      </c>
      <c r="D2043" s="1" t="s">
        <v>12465</v>
      </c>
      <c r="E2043" s="1" t="s">
        <v>12466</v>
      </c>
      <c r="F2043" s="1" t="s">
        <v>10123</v>
      </c>
      <c r="G2043" s="1" t="s">
        <v>35</v>
      </c>
      <c r="H2043" s="1" t="s">
        <v>27</v>
      </c>
      <c r="I2043" s="1">
        <v>235</v>
      </c>
      <c r="J2043" s="1">
        <v>2</v>
      </c>
      <c r="K2043" s="1" t="s">
        <v>12467</v>
      </c>
      <c r="L2043" s="1">
        <v>2020</v>
      </c>
      <c r="M2043" s="1">
        <v>1</v>
      </c>
      <c r="N2043" s="1" t="s">
        <v>12468</v>
      </c>
      <c r="O2043" s="1">
        <v>1.016667</v>
      </c>
      <c r="P2043" s="1">
        <v>16.14</v>
      </c>
      <c r="Q2043" s="3">
        <v>0.98</v>
      </c>
      <c r="R2043" s="1">
        <v>6.2E-2</v>
      </c>
      <c r="S2043" s="1">
        <v>4.3051000000000004</v>
      </c>
      <c r="T2043" s="1">
        <v>0.45100000000000001</v>
      </c>
    </row>
    <row r="2044" spans="1:20">
      <c r="A2044" s="1" t="s">
        <v>12469</v>
      </c>
      <c r="B2044" s="1" t="s">
        <v>12470</v>
      </c>
      <c r="C2044" s="1" t="s">
        <v>22</v>
      </c>
      <c r="D2044" s="1" t="s">
        <v>12471</v>
      </c>
      <c r="E2044" s="1" t="s">
        <v>12472</v>
      </c>
      <c r="F2044" s="1" t="s">
        <v>25</v>
      </c>
      <c r="G2044" s="1" t="s">
        <v>26</v>
      </c>
      <c r="H2044" s="1" t="s">
        <v>27</v>
      </c>
      <c r="I2044" s="1">
        <v>7</v>
      </c>
      <c r="J2044" s="1" t="s">
        <v>22</v>
      </c>
      <c r="K2044" s="1" t="s">
        <v>12473</v>
      </c>
      <c r="L2044" s="1">
        <v>2019</v>
      </c>
      <c r="M2044" s="1">
        <v>1</v>
      </c>
      <c r="N2044" s="1" t="s">
        <v>12474</v>
      </c>
      <c r="O2044" s="1">
        <v>16.095336</v>
      </c>
      <c r="P2044" s="1">
        <v>18.559999999999999</v>
      </c>
      <c r="Q2044" s="3">
        <v>0.06</v>
      </c>
      <c r="R2044" s="1">
        <v>5.3900000000000003E-2</v>
      </c>
      <c r="S2044" s="1">
        <v>4.7832999999999997</v>
      </c>
      <c r="T2044" s="1">
        <v>3.7450000000000001</v>
      </c>
    </row>
    <row r="2045" spans="1:20">
      <c r="A2045" s="1" t="s">
        <v>12475</v>
      </c>
      <c r="B2045" s="1" t="str">
        <f>"10.3139/217.3751"</f>
        <v>10.3139/217.3751</v>
      </c>
      <c r="C2045" s="1" t="s">
        <v>22</v>
      </c>
      <c r="D2045" s="1" t="s">
        <v>12476</v>
      </c>
      <c r="E2045" s="1" t="s">
        <v>12477</v>
      </c>
      <c r="F2045" s="1" t="s">
        <v>12478</v>
      </c>
      <c r="G2045" s="1" t="s">
        <v>35</v>
      </c>
      <c r="H2045" s="1" t="s">
        <v>27</v>
      </c>
      <c r="I2045" s="1">
        <v>35</v>
      </c>
      <c r="J2045" s="1">
        <v>1</v>
      </c>
      <c r="K2045" s="1" t="s">
        <v>12479</v>
      </c>
      <c r="L2045" s="1">
        <v>2020</v>
      </c>
      <c r="M2045" s="1">
        <v>1</v>
      </c>
      <c r="N2045" s="1" t="s">
        <v>12480</v>
      </c>
      <c r="O2045" s="1">
        <v>3.604651</v>
      </c>
      <c r="P2045" s="1">
        <v>16.14</v>
      </c>
      <c r="Q2045" s="3">
        <v>0.28000000000000003</v>
      </c>
      <c r="R2045" s="1">
        <v>6.2E-2</v>
      </c>
      <c r="S2045" s="1">
        <v>4.3051000000000004</v>
      </c>
      <c r="T2045" s="1">
        <v>0.82399999999999995</v>
      </c>
    </row>
    <row r="2046" spans="1:20">
      <c r="A2046" s="1" t="s">
        <v>12481</v>
      </c>
      <c r="B2046" s="1" t="s">
        <v>12482</v>
      </c>
      <c r="C2046" s="1" t="s">
        <v>22</v>
      </c>
      <c r="D2046" s="1" t="s">
        <v>12483</v>
      </c>
      <c r="E2046" s="1" t="s">
        <v>12484</v>
      </c>
      <c r="F2046" s="1" t="s">
        <v>6872</v>
      </c>
      <c r="G2046" s="1" t="s">
        <v>26</v>
      </c>
      <c r="H2046" s="1" t="s">
        <v>27</v>
      </c>
      <c r="I2046" s="1">
        <v>57</v>
      </c>
      <c r="J2046" s="1" t="s">
        <v>22</v>
      </c>
      <c r="K2046" s="1" t="s">
        <v>22</v>
      </c>
      <c r="L2046" s="1">
        <v>2023</v>
      </c>
      <c r="M2046" s="1">
        <v>1</v>
      </c>
      <c r="N2046" s="1" t="s">
        <v>12485</v>
      </c>
      <c r="O2046" s="1">
        <v>2.9974729999999998</v>
      </c>
      <c r="P2046" s="1">
        <v>2.4700000000000002</v>
      </c>
      <c r="Q2046" s="3">
        <v>0.33</v>
      </c>
      <c r="R2046" s="1">
        <v>0.40410000000000001</v>
      </c>
      <c r="S2046" s="1">
        <v>36.628</v>
      </c>
      <c r="T2046" s="1">
        <v>6.3</v>
      </c>
    </row>
    <row r="2047" spans="1:20">
      <c r="A2047" s="1" t="s">
        <v>12486</v>
      </c>
      <c r="B2047" s="1" t="s">
        <v>12487</v>
      </c>
      <c r="C2047" s="1" t="s">
        <v>12488</v>
      </c>
      <c r="D2047" s="1" t="s">
        <v>12489</v>
      </c>
      <c r="E2047" s="1" t="s">
        <v>12490</v>
      </c>
      <c r="F2047" s="1" t="s">
        <v>9193</v>
      </c>
      <c r="G2047" s="1" t="s">
        <v>35</v>
      </c>
      <c r="H2047" s="1" t="s">
        <v>27</v>
      </c>
      <c r="I2047" s="1">
        <v>12</v>
      </c>
      <c r="J2047" s="1">
        <v>5</v>
      </c>
      <c r="K2047" s="1" t="s">
        <v>22</v>
      </c>
      <c r="L2047" s="1">
        <v>2022</v>
      </c>
      <c r="M2047" s="1">
        <v>1</v>
      </c>
      <c r="N2047" s="1" t="s">
        <v>12491</v>
      </c>
      <c r="O2047" s="1">
        <v>4.7715560000000004</v>
      </c>
      <c r="P2047" s="1">
        <v>6.86</v>
      </c>
      <c r="Q2047" s="3">
        <v>0.21</v>
      </c>
      <c r="R2047" s="1">
        <v>0.1457</v>
      </c>
      <c r="S2047" s="1">
        <v>11.442299999999999</v>
      </c>
      <c r="T2047" s="1">
        <v>4.2</v>
      </c>
    </row>
    <row r="2048" spans="1:20">
      <c r="A2048" s="1" t="s">
        <v>12492</v>
      </c>
      <c r="B2048" s="1" t="s">
        <v>12493</v>
      </c>
      <c r="C2048" s="1" t="s">
        <v>22</v>
      </c>
      <c r="D2048" s="1" t="s">
        <v>12494</v>
      </c>
      <c r="E2048" s="1" t="s">
        <v>12495</v>
      </c>
      <c r="F2048" s="1" t="s">
        <v>96</v>
      </c>
      <c r="G2048" s="1" t="s">
        <v>26</v>
      </c>
      <c r="H2048" s="1" t="s">
        <v>27</v>
      </c>
      <c r="I2048" s="1">
        <v>23</v>
      </c>
      <c r="J2048" s="1">
        <v>1</v>
      </c>
      <c r="K2048" s="1" t="s">
        <v>12496</v>
      </c>
      <c r="L2048" s="1">
        <v>2023</v>
      </c>
      <c r="M2048" s="1">
        <v>1</v>
      </c>
      <c r="N2048" s="1" t="s">
        <v>12497</v>
      </c>
      <c r="O2048" s="1">
        <v>1.779282</v>
      </c>
      <c r="P2048" s="1">
        <v>2.4700000000000002</v>
      </c>
      <c r="Q2048" s="3">
        <v>0.56000000000000005</v>
      </c>
      <c r="R2048" s="1">
        <v>0.40410000000000001</v>
      </c>
      <c r="S2048" s="1">
        <v>36.628</v>
      </c>
      <c r="T2048" s="1">
        <v>4.3</v>
      </c>
    </row>
    <row r="2049" spans="1:20">
      <c r="A2049" s="1" t="s">
        <v>12498</v>
      </c>
      <c r="B2049" s="1" t="s">
        <v>12499</v>
      </c>
      <c r="C2049" s="1" t="s">
        <v>12500</v>
      </c>
      <c r="D2049" s="1" t="s">
        <v>12501</v>
      </c>
      <c r="E2049" s="1" t="s">
        <v>12502</v>
      </c>
      <c r="F2049" s="1" t="s">
        <v>720</v>
      </c>
      <c r="G2049" s="1" t="s">
        <v>35</v>
      </c>
      <c r="H2049" s="1" t="s">
        <v>27</v>
      </c>
      <c r="I2049" s="1">
        <v>22</v>
      </c>
      <c r="J2049" s="1">
        <v>14</v>
      </c>
      <c r="K2049" s="1" t="s">
        <v>22</v>
      </c>
      <c r="L2049" s="1">
        <v>2022</v>
      </c>
      <c r="M2049" s="1">
        <v>1</v>
      </c>
      <c r="N2049" s="1" t="s">
        <v>12503</v>
      </c>
      <c r="O2049" s="1">
        <v>4.5701289999999997</v>
      </c>
      <c r="P2049" s="1">
        <v>6.86</v>
      </c>
      <c r="Q2049" s="3">
        <v>0.22</v>
      </c>
      <c r="R2049" s="1">
        <v>0.1457</v>
      </c>
      <c r="S2049" s="1">
        <v>11.442299999999999</v>
      </c>
      <c r="T2049" s="1">
        <v>3.9</v>
      </c>
    </row>
    <row r="2050" spans="1:20">
      <c r="A2050" s="1" t="s">
        <v>12504</v>
      </c>
      <c r="B2050" s="1" t="s">
        <v>12505</v>
      </c>
      <c r="C2050" s="1" t="s">
        <v>22</v>
      </c>
      <c r="D2050" s="1" t="s">
        <v>12506</v>
      </c>
      <c r="E2050" s="1" t="s">
        <v>12507</v>
      </c>
      <c r="F2050" s="1" t="s">
        <v>12245</v>
      </c>
      <c r="G2050" s="1" t="s">
        <v>1401</v>
      </c>
      <c r="H2050" s="1" t="s">
        <v>27</v>
      </c>
      <c r="I2050" s="1">
        <v>11</v>
      </c>
      <c r="J2050" s="1">
        <v>3</v>
      </c>
      <c r="K2050" s="1" t="s">
        <v>12508</v>
      </c>
      <c r="L2050" s="1">
        <v>2021</v>
      </c>
      <c r="M2050" s="1">
        <v>1</v>
      </c>
      <c r="N2050" s="1" t="s">
        <v>12509</v>
      </c>
      <c r="O2050" s="1">
        <v>4.3723080000000003</v>
      </c>
      <c r="P2050" s="1">
        <v>9.69</v>
      </c>
      <c r="Q2050" s="3">
        <v>0.23</v>
      </c>
      <c r="R2050" s="1">
        <v>0.1032</v>
      </c>
      <c r="S2050" s="1">
        <v>6.7426000000000004</v>
      </c>
      <c r="T2050" s="1">
        <v>2.508</v>
      </c>
    </row>
    <row r="2051" spans="1:20">
      <c r="A2051" s="1" t="s">
        <v>12510</v>
      </c>
      <c r="B2051" s="1" t="s">
        <v>12511</v>
      </c>
      <c r="C2051" s="1" t="s">
        <v>22</v>
      </c>
      <c r="D2051" s="1" t="s">
        <v>12512</v>
      </c>
      <c r="E2051" s="1" t="s">
        <v>12513</v>
      </c>
      <c r="F2051" s="1" t="s">
        <v>1002</v>
      </c>
      <c r="G2051" s="1" t="s">
        <v>105</v>
      </c>
      <c r="H2051" s="1" t="s">
        <v>27</v>
      </c>
      <c r="I2051" s="1">
        <v>16</v>
      </c>
      <c r="J2051" s="1">
        <v>5</v>
      </c>
      <c r="K2051" s="1" t="s">
        <v>22</v>
      </c>
      <c r="L2051" s="1">
        <v>2024</v>
      </c>
      <c r="M2051" s="1">
        <v>1</v>
      </c>
      <c r="N2051" s="1" t="s">
        <v>12514</v>
      </c>
      <c r="O2051" s="1">
        <v>0.19384299999999999</v>
      </c>
      <c r="P2051" s="1">
        <v>0.24</v>
      </c>
      <c r="Q2051" s="3">
        <v>5.16</v>
      </c>
      <c r="R2051" s="1">
        <v>4.1578999999999997</v>
      </c>
      <c r="S2051" s="1">
        <v>83.869900000000001</v>
      </c>
      <c r="T2051" s="1" t="s">
        <v>22</v>
      </c>
    </row>
    <row r="2052" spans="1:20">
      <c r="A2052" s="1" t="s">
        <v>12515</v>
      </c>
      <c r="B2052" s="1" t="s">
        <v>12516</v>
      </c>
      <c r="C2052" s="1" t="s">
        <v>22</v>
      </c>
      <c r="D2052" s="1" t="s">
        <v>12517</v>
      </c>
      <c r="E2052" s="1" t="s">
        <v>12518</v>
      </c>
      <c r="F2052" s="1" t="s">
        <v>10433</v>
      </c>
      <c r="G2052" s="1" t="s">
        <v>49</v>
      </c>
      <c r="H2052" s="1" t="s">
        <v>27</v>
      </c>
      <c r="I2052" s="1">
        <v>35</v>
      </c>
      <c r="J2052" s="1">
        <v>3</v>
      </c>
      <c r="K2052" s="1" t="s">
        <v>12519</v>
      </c>
      <c r="L2052" s="1">
        <v>2018</v>
      </c>
      <c r="M2052" s="1">
        <v>1</v>
      </c>
      <c r="N2052" s="1" t="s">
        <v>12520</v>
      </c>
      <c r="O2052" s="1">
        <v>7.4041389999999998</v>
      </c>
      <c r="P2052" s="1">
        <v>20.72</v>
      </c>
      <c r="Q2052" s="3">
        <v>0.14000000000000001</v>
      </c>
      <c r="R2052" s="1">
        <v>4.8300000000000003E-2</v>
      </c>
      <c r="S2052" s="1">
        <v>6.3394000000000004</v>
      </c>
      <c r="T2052" s="1">
        <v>1.637</v>
      </c>
    </row>
    <row r="2053" spans="1:20">
      <c r="A2053" s="1" t="s">
        <v>12521</v>
      </c>
      <c r="B2053" s="1" t="s">
        <v>12522</v>
      </c>
      <c r="C2053" s="1" t="s">
        <v>12523</v>
      </c>
      <c r="D2053" s="1" t="s">
        <v>12524</v>
      </c>
      <c r="E2053" s="1" t="s">
        <v>12525</v>
      </c>
      <c r="F2053" s="1" t="s">
        <v>7993</v>
      </c>
      <c r="G2053" s="1" t="s">
        <v>7889</v>
      </c>
      <c r="H2053" s="1" t="s">
        <v>27</v>
      </c>
      <c r="I2053" s="1">
        <v>14</v>
      </c>
      <c r="J2053" s="1" t="s">
        <v>22</v>
      </c>
      <c r="K2053" s="1" t="s">
        <v>22</v>
      </c>
      <c r="L2053" s="1">
        <v>2023</v>
      </c>
      <c r="M2053" s="1">
        <v>1</v>
      </c>
      <c r="N2053" s="1" t="s">
        <v>12526</v>
      </c>
      <c r="O2053" s="1">
        <v>1.790098</v>
      </c>
      <c r="P2053" s="1">
        <v>1.79</v>
      </c>
      <c r="Q2053" s="3">
        <v>0.56000000000000005</v>
      </c>
      <c r="R2053" s="1">
        <v>0.5585</v>
      </c>
      <c r="S2053" s="1">
        <v>37.048400000000001</v>
      </c>
      <c r="T2053" s="1">
        <v>4</v>
      </c>
    </row>
    <row r="2054" spans="1:20">
      <c r="A2054" s="1" t="s">
        <v>12527</v>
      </c>
      <c r="B2054" s="1" t="s">
        <v>12528</v>
      </c>
      <c r="C2054" s="1" t="s">
        <v>22</v>
      </c>
      <c r="D2054" s="1" t="s">
        <v>12529</v>
      </c>
      <c r="E2054" s="1" t="s">
        <v>12530</v>
      </c>
      <c r="F2054" s="1" t="s">
        <v>4071</v>
      </c>
      <c r="G2054" s="1" t="s">
        <v>35</v>
      </c>
      <c r="H2054" s="1" t="s">
        <v>27</v>
      </c>
      <c r="I2054" s="1">
        <v>196</v>
      </c>
      <c r="J2054" s="1" t="s">
        <v>22</v>
      </c>
      <c r="K2054" s="1" t="s">
        <v>22</v>
      </c>
      <c r="L2054" s="1">
        <v>2023</v>
      </c>
      <c r="M2054" s="1">
        <v>1</v>
      </c>
      <c r="N2054" s="1" t="s">
        <v>12531</v>
      </c>
      <c r="O2054" s="1">
        <v>2.668453</v>
      </c>
      <c r="P2054" s="1">
        <v>2.61</v>
      </c>
      <c r="Q2054" s="3">
        <v>0.37</v>
      </c>
      <c r="R2054" s="1">
        <v>0.3826</v>
      </c>
      <c r="S2054" s="1">
        <v>32.5334</v>
      </c>
      <c r="T2054" s="1">
        <v>4.9000000000000004</v>
      </c>
    </row>
    <row r="2055" spans="1:20">
      <c r="A2055" s="1" t="s">
        <v>12532</v>
      </c>
      <c r="B2055" s="1" t="s">
        <v>12533</v>
      </c>
      <c r="C2055" s="1" t="s">
        <v>12534</v>
      </c>
      <c r="D2055" s="1" t="s">
        <v>12535</v>
      </c>
      <c r="E2055" s="1" t="s">
        <v>9817</v>
      </c>
      <c r="F2055" s="1" t="s">
        <v>9818</v>
      </c>
      <c r="G2055" s="1" t="s">
        <v>49</v>
      </c>
      <c r="H2055" s="1" t="s">
        <v>27</v>
      </c>
      <c r="I2055" s="1">
        <v>24</v>
      </c>
      <c r="J2055" s="1">
        <v>1</v>
      </c>
      <c r="K2055" s="1" t="s">
        <v>22</v>
      </c>
      <c r="L2055" s="1">
        <v>2023</v>
      </c>
      <c r="M2055" s="1">
        <v>1</v>
      </c>
      <c r="N2055" s="1" t="s">
        <v>12536</v>
      </c>
      <c r="O2055" s="1">
        <v>1.6289309999999999</v>
      </c>
      <c r="P2055" s="1">
        <v>2.13</v>
      </c>
      <c r="Q2055" s="3">
        <v>0.61</v>
      </c>
      <c r="R2055" s="1">
        <v>0.46889999999999998</v>
      </c>
      <c r="S2055" s="1">
        <v>44.024099999999997</v>
      </c>
      <c r="T2055" s="1">
        <v>2.9</v>
      </c>
    </row>
    <row r="2056" spans="1:20">
      <c r="A2056" s="1" t="s">
        <v>12537</v>
      </c>
      <c r="B2056" s="1" t="s">
        <v>12538</v>
      </c>
      <c r="C2056" s="1" t="s">
        <v>22</v>
      </c>
      <c r="D2056" s="1" t="s">
        <v>12539</v>
      </c>
      <c r="E2056" s="1" t="s">
        <v>12540</v>
      </c>
      <c r="F2056" s="1" t="s">
        <v>3623</v>
      </c>
      <c r="G2056" s="1" t="s">
        <v>26</v>
      </c>
      <c r="H2056" s="1" t="s">
        <v>27</v>
      </c>
      <c r="I2056" s="1">
        <v>30</v>
      </c>
      <c r="J2056" s="1">
        <v>11</v>
      </c>
      <c r="K2056" s="1" t="s">
        <v>12541</v>
      </c>
      <c r="L2056" s="1">
        <v>2020</v>
      </c>
      <c r="M2056" s="1">
        <v>1</v>
      </c>
      <c r="N2056" s="1" t="s">
        <v>12542</v>
      </c>
      <c r="O2056" s="1">
        <v>28.067385000000002</v>
      </c>
      <c r="P2056" s="1">
        <v>15.93</v>
      </c>
      <c r="Q2056" s="3">
        <v>0.04</v>
      </c>
      <c r="R2056" s="1">
        <v>6.2799999999999995E-2</v>
      </c>
      <c r="S2056" s="1">
        <v>5.6679000000000004</v>
      </c>
      <c r="T2056" s="1">
        <v>4.6849999999999996</v>
      </c>
    </row>
    <row r="2057" spans="1:20">
      <c r="A2057" s="1" t="s">
        <v>12543</v>
      </c>
      <c r="B2057" s="1" t="s">
        <v>12544</v>
      </c>
      <c r="C2057" s="1" t="s">
        <v>22</v>
      </c>
      <c r="D2057" s="1" t="s">
        <v>12545</v>
      </c>
      <c r="E2057" s="1" t="s">
        <v>12546</v>
      </c>
      <c r="F2057" s="1" t="s">
        <v>684</v>
      </c>
      <c r="G2057" s="1" t="s">
        <v>49</v>
      </c>
      <c r="H2057" s="1" t="s">
        <v>27</v>
      </c>
      <c r="I2057" s="1">
        <v>27</v>
      </c>
      <c r="J2057" s="1">
        <v>2</v>
      </c>
      <c r="K2057" s="1" t="s">
        <v>12547</v>
      </c>
      <c r="L2057" s="1">
        <v>2023</v>
      </c>
      <c r="M2057" s="1">
        <v>1</v>
      </c>
      <c r="N2057" s="1" t="s">
        <v>12548</v>
      </c>
      <c r="O2057" s="1">
        <v>1.4083330000000001</v>
      </c>
      <c r="P2057" s="1">
        <v>2.13</v>
      </c>
      <c r="Q2057" s="3">
        <v>0.71</v>
      </c>
      <c r="R2057" s="1">
        <v>0.46889999999999998</v>
      </c>
      <c r="S2057" s="1">
        <v>44.024099999999997</v>
      </c>
      <c r="T2057" s="1">
        <v>3.6</v>
      </c>
    </row>
    <row r="2058" spans="1:20">
      <c r="A2058" s="1" t="s">
        <v>12549</v>
      </c>
      <c r="B2058" s="1" t="s">
        <v>12550</v>
      </c>
      <c r="C2058" s="1" t="s">
        <v>22</v>
      </c>
      <c r="D2058" s="1" t="s">
        <v>12551</v>
      </c>
      <c r="E2058" s="1" t="s">
        <v>12552</v>
      </c>
      <c r="F2058" s="1" t="s">
        <v>12553</v>
      </c>
      <c r="G2058" s="1" t="s">
        <v>541</v>
      </c>
      <c r="H2058" s="1" t="s">
        <v>27</v>
      </c>
      <c r="I2058" s="1">
        <v>62</v>
      </c>
      <c r="J2058" s="1" t="s">
        <v>22</v>
      </c>
      <c r="K2058" s="1" t="s">
        <v>22</v>
      </c>
      <c r="L2058" s="1">
        <v>2023</v>
      </c>
      <c r="M2058" s="1">
        <v>1</v>
      </c>
      <c r="N2058" s="1" t="s">
        <v>12554</v>
      </c>
      <c r="O2058" s="1">
        <v>2.6853929999999999</v>
      </c>
      <c r="P2058" s="1">
        <v>1.81</v>
      </c>
      <c r="Q2058" s="3">
        <v>0.37</v>
      </c>
      <c r="R2058" s="1">
        <v>0.55249999999999999</v>
      </c>
      <c r="S2058" s="1">
        <v>47.273299999999999</v>
      </c>
      <c r="T2058" s="1">
        <v>5.9</v>
      </c>
    </row>
    <row r="2059" spans="1:20">
      <c r="A2059" s="1" t="s">
        <v>12555</v>
      </c>
      <c r="B2059" s="1" t="s">
        <v>12556</v>
      </c>
      <c r="C2059" s="1" t="s">
        <v>22</v>
      </c>
      <c r="D2059" s="1" t="s">
        <v>12557</v>
      </c>
      <c r="E2059" s="1" t="s">
        <v>6653</v>
      </c>
      <c r="F2059" s="1" t="s">
        <v>5754</v>
      </c>
      <c r="G2059" s="1" t="s">
        <v>26</v>
      </c>
      <c r="H2059" s="1" t="s">
        <v>27</v>
      </c>
      <c r="I2059" s="1">
        <v>23</v>
      </c>
      <c r="J2059" s="1">
        <v>4</v>
      </c>
      <c r="K2059" s="1" t="s">
        <v>12558</v>
      </c>
      <c r="L2059" s="1">
        <v>2022</v>
      </c>
      <c r="M2059" s="1">
        <v>1</v>
      </c>
      <c r="N2059" s="1" t="s">
        <v>12559</v>
      </c>
      <c r="O2059" s="1">
        <v>1.741573</v>
      </c>
      <c r="P2059" s="1">
        <v>6.87</v>
      </c>
      <c r="Q2059" s="3">
        <v>0.56999999999999995</v>
      </c>
      <c r="R2059" s="1">
        <v>0.14560000000000001</v>
      </c>
      <c r="S2059" s="1">
        <v>14.167400000000001</v>
      </c>
      <c r="T2059" s="1">
        <v>1.5</v>
      </c>
    </row>
    <row r="2060" spans="1:20">
      <c r="A2060" s="1" t="s">
        <v>12560</v>
      </c>
      <c r="B2060" s="1" t="s">
        <v>12561</v>
      </c>
      <c r="C2060" s="1" t="s">
        <v>22</v>
      </c>
      <c r="D2060" s="1" t="s">
        <v>12562</v>
      </c>
      <c r="E2060" s="1" t="s">
        <v>12563</v>
      </c>
      <c r="F2060" s="1" t="s">
        <v>526</v>
      </c>
      <c r="G2060" s="1" t="s">
        <v>35</v>
      </c>
      <c r="H2060" s="1" t="s">
        <v>27</v>
      </c>
      <c r="I2060" s="1">
        <v>55</v>
      </c>
      <c r="J2060" s="1" t="s">
        <v>22</v>
      </c>
      <c r="K2060" s="1" t="s">
        <v>12564</v>
      </c>
      <c r="L2060" s="1">
        <v>2023</v>
      </c>
      <c r="M2060" s="1">
        <v>1</v>
      </c>
      <c r="N2060" s="1" t="s">
        <v>12565</v>
      </c>
      <c r="O2060" s="1">
        <v>9.2038220000000006</v>
      </c>
      <c r="P2060" s="1">
        <v>2.61</v>
      </c>
      <c r="Q2060" s="3">
        <v>0.11</v>
      </c>
      <c r="R2060" s="1">
        <v>0.3826</v>
      </c>
      <c r="S2060" s="1">
        <v>32.5334</v>
      </c>
      <c r="T2060" s="1">
        <v>15.7</v>
      </c>
    </row>
    <row r="2061" spans="1:20">
      <c r="A2061" s="1" t="s">
        <v>12566</v>
      </c>
      <c r="B2061" s="1" t="s">
        <v>12567</v>
      </c>
      <c r="C2061" s="1" t="s">
        <v>22</v>
      </c>
      <c r="D2061" s="1" t="s">
        <v>12568</v>
      </c>
      <c r="E2061" s="1" t="s">
        <v>12569</v>
      </c>
      <c r="F2061" s="1" t="s">
        <v>6837</v>
      </c>
      <c r="G2061" s="1" t="s">
        <v>26</v>
      </c>
      <c r="H2061" s="1" t="s">
        <v>27</v>
      </c>
      <c r="I2061" s="1">
        <v>360</v>
      </c>
      <c r="J2061" s="1" t="s">
        <v>22</v>
      </c>
      <c r="K2061" s="1" t="s">
        <v>22</v>
      </c>
      <c r="L2061" s="1">
        <v>2023</v>
      </c>
      <c r="M2061" s="1">
        <v>1</v>
      </c>
      <c r="N2061" s="1" t="s">
        <v>12570</v>
      </c>
      <c r="O2061" s="1">
        <v>3.915613</v>
      </c>
      <c r="P2061" s="1">
        <v>2.4700000000000002</v>
      </c>
      <c r="Q2061" s="3">
        <v>0.26</v>
      </c>
      <c r="R2061" s="1">
        <v>0.40410000000000001</v>
      </c>
      <c r="S2061" s="1">
        <v>36.628</v>
      </c>
      <c r="T2061" s="1">
        <v>6.7</v>
      </c>
    </row>
    <row r="2062" spans="1:20">
      <c r="A2062" s="1" t="s">
        <v>12571</v>
      </c>
      <c r="B2062" s="1" t="s">
        <v>12572</v>
      </c>
      <c r="C2062" s="1" t="s">
        <v>22</v>
      </c>
      <c r="D2062" s="1" t="s">
        <v>12573</v>
      </c>
      <c r="E2062" s="1" t="s">
        <v>12574</v>
      </c>
      <c r="F2062" s="1" t="s">
        <v>12575</v>
      </c>
      <c r="G2062" s="1" t="s">
        <v>26</v>
      </c>
      <c r="H2062" s="1" t="s">
        <v>27</v>
      </c>
      <c r="I2062" s="1" t="s">
        <v>22</v>
      </c>
      <c r="J2062" s="1" t="s">
        <v>22</v>
      </c>
      <c r="K2062" s="1" t="s">
        <v>22</v>
      </c>
      <c r="L2062" s="1">
        <v>2023</v>
      </c>
      <c r="M2062" s="1">
        <v>1</v>
      </c>
      <c r="N2062" s="1" t="s">
        <v>12576</v>
      </c>
      <c r="O2062" s="1">
        <v>1.138528</v>
      </c>
      <c r="P2062" s="1">
        <v>2.4700000000000002</v>
      </c>
      <c r="Q2062" s="3">
        <v>0.88</v>
      </c>
      <c r="R2062" s="1">
        <v>0.40410000000000001</v>
      </c>
      <c r="S2062" s="1">
        <v>36.628</v>
      </c>
      <c r="T2062" s="1">
        <v>2.6</v>
      </c>
    </row>
    <row r="2063" spans="1:20">
      <c r="A2063" s="1" t="s">
        <v>12577</v>
      </c>
      <c r="B2063" s="1" t="s">
        <v>12578</v>
      </c>
      <c r="C2063" s="1" t="s">
        <v>22</v>
      </c>
      <c r="D2063" s="1" t="s">
        <v>12579</v>
      </c>
      <c r="E2063" s="1" t="s">
        <v>12580</v>
      </c>
      <c r="F2063" s="1" t="s">
        <v>6556</v>
      </c>
      <c r="G2063" s="1" t="s">
        <v>35</v>
      </c>
      <c r="H2063" s="1" t="s">
        <v>27</v>
      </c>
      <c r="I2063" s="1">
        <v>42</v>
      </c>
      <c r="J2063" s="1">
        <v>19</v>
      </c>
      <c r="K2063" s="1" t="s">
        <v>12581</v>
      </c>
      <c r="L2063" s="1">
        <v>2018</v>
      </c>
      <c r="M2063" s="1">
        <v>1</v>
      </c>
      <c r="N2063" s="1" t="s">
        <v>12582</v>
      </c>
      <c r="O2063" s="1">
        <v>17.269006000000001</v>
      </c>
      <c r="P2063" s="1">
        <v>22.52</v>
      </c>
      <c r="Q2063" s="3">
        <v>0.06</v>
      </c>
      <c r="R2063" s="1">
        <v>4.4400000000000002E-2</v>
      </c>
      <c r="S2063" s="1">
        <v>3.2593000000000001</v>
      </c>
      <c r="T2063" s="1">
        <v>3.069</v>
      </c>
    </row>
    <row r="2064" spans="1:20">
      <c r="A2064" s="1" t="s">
        <v>12583</v>
      </c>
      <c r="B2064" s="1" t="s">
        <v>12584</v>
      </c>
      <c r="C2064" s="1" t="s">
        <v>22</v>
      </c>
      <c r="D2064" s="1" t="s">
        <v>12585</v>
      </c>
      <c r="E2064" s="1" t="s">
        <v>12586</v>
      </c>
      <c r="F2064" s="1" t="s">
        <v>4627</v>
      </c>
      <c r="G2064" s="1" t="s">
        <v>49</v>
      </c>
      <c r="H2064" s="1" t="s">
        <v>27</v>
      </c>
      <c r="I2064" s="1">
        <v>16</v>
      </c>
      <c r="J2064" s="1">
        <v>4</v>
      </c>
      <c r="K2064" s="1" t="s">
        <v>12587</v>
      </c>
      <c r="L2064" s="1">
        <v>2015</v>
      </c>
      <c r="M2064" s="1">
        <v>1</v>
      </c>
      <c r="N2064" s="1" t="s">
        <v>12588</v>
      </c>
      <c r="O2064" s="1">
        <v>8.9055119999999999</v>
      </c>
      <c r="P2064" s="1">
        <v>24.54</v>
      </c>
      <c r="Q2064" s="3">
        <v>0.11</v>
      </c>
      <c r="R2064" s="1">
        <v>4.0800000000000003E-2</v>
      </c>
      <c r="S2064" s="1">
        <v>6.5921000000000003</v>
      </c>
      <c r="T2064" s="1">
        <v>0.53300000000000003</v>
      </c>
    </row>
    <row r="2065" spans="1:20">
      <c r="A2065" s="1" t="s">
        <v>12589</v>
      </c>
      <c r="B2065" s="1" t="s">
        <v>12590</v>
      </c>
      <c r="C2065" s="1" t="s">
        <v>22</v>
      </c>
      <c r="D2065" s="1" t="s">
        <v>12591</v>
      </c>
      <c r="E2065" s="1" t="s">
        <v>12592</v>
      </c>
      <c r="F2065" s="1" t="s">
        <v>12593</v>
      </c>
      <c r="G2065" s="1" t="s">
        <v>840</v>
      </c>
      <c r="H2065" s="1" t="s">
        <v>27</v>
      </c>
      <c r="I2065" s="1">
        <v>9</v>
      </c>
      <c r="J2065" s="1">
        <v>1</v>
      </c>
      <c r="K2065" s="1" t="s">
        <v>22</v>
      </c>
      <c r="L2065" s="1">
        <v>2023</v>
      </c>
      <c r="M2065" s="1">
        <v>1</v>
      </c>
      <c r="N2065" s="1" t="s">
        <v>12594</v>
      </c>
      <c r="O2065" s="1">
        <v>1.4089430000000001</v>
      </c>
      <c r="P2065" s="1">
        <v>1.92</v>
      </c>
      <c r="Q2065" s="3">
        <v>0.71</v>
      </c>
      <c r="R2065" s="1">
        <v>0.52159999999999995</v>
      </c>
      <c r="S2065" s="1">
        <v>37.261899999999997</v>
      </c>
      <c r="T2065" s="1">
        <v>3.1</v>
      </c>
    </row>
    <row r="2066" spans="1:20">
      <c r="A2066" s="1" t="s">
        <v>12595</v>
      </c>
      <c r="B2066" s="1" t="s">
        <v>12596</v>
      </c>
      <c r="C2066" s="1" t="s">
        <v>22</v>
      </c>
      <c r="D2066" s="1" t="s">
        <v>12597</v>
      </c>
      <c r="E2066" s="1" t="s">
        <v>12598</v>
      </c>
      <c r="F2066" s="1" t="s">
        <v>3741</v>
      </c>
      <c r="G2066" s="1" t="s">
        <v>26</v>
      </c>
      <c r="H2066" s="1" t="s">
        <v>27</v>
      </c>
      <c r="I2066" s="1">
        <v>147</v>
      </c>
      <c r="J2066" s="1" t="s">
        <v>22</v>
      </c>
      <c r="K2066" s="1" t="s">
        <v>22</v>
      </c>
      <c r="L2066" s="1">
        <v>2023</v>
      </c>
      <c r="M2066" s="1">
        <v>1</v>
      </c>
      <c r="N2066" s="1" t="s">
        <v>12599</v>
      </c>
      <c r="O2066" s="1">
        <v>2.9911949999999998</v>
      </c>
      <c r="P2066" s="1">
        <v>2.4700000000000002</v>
      </c>
      <c r="Q2066" s="3">
        <v>0.33</v>
      </c>
      <c r="R2066" s="1">
        <v>0.40410000000000001</v>
      </c>
      <c r="S2066" s="1">
        <v>36.628</v>
      </c>
      <c r="T2066" s="1">
        <v>7.5</v>
      </c>
    </row>
    <row r="2067" spans="1:20">
      <c r="A2067" s="1" t="s">
        <v>12600</v>
      </c>
      <c r="B2067" s="1" t="s">
        <v>12601</v>
      </c>
      <c r="C2067" s="1" t="s">
        <v>22</v>
      </c>
      <c r="D2067" s="1" t="s">
        <v>12602</v>
      </c>
      <c r="E2067" s="1" t="s">
        <v>12603</v>
      </c>
      <c r="F2067" s="1" t="s">
        <v>1504</v>
      </c>
      <c r="G2067" s="1" t="s">
        <v>35</v>
      </c>
      <c r="H2067" s="1" t="s">
        <v>27</v>
      </c>
      <c r="I2067" s="1">
        <v>11</v>
      </c>
      <c r="J2067" s="1">
        <v>5</v>
      </c>
      <c r="K2067" s="1" t="s">
        <v>22</v>
      </c>
      <c r="L2067" s="1">
        <v>2023</v>
      </c>
      <c r="M2067" s="1">
        <v>1</v>
      </c>
      <c r="N2067" s="1" t="s">
        <v>12604</v>
      </c>
      <c r="O2067" s="1">
        <v>1.3303050000000001</v>
      </c>
      <c r="P2067" s="1">
        <v>2.61</v>
      </c>
      <c r="Q2067" s="3">
        <v>0.75</v>
      </c>
      <c r="R2067" s="1">
        <v>0.3826</v>
      </c>
      <c r="S2067" s="1">
        <v>32.5334</v>
      </c>
      <c r="T2067" s="1">
        <v>2.8</v>
      </c>
    </row>
    <row r="2068" spans="1:20">
      <c r="A2068" s="1" t="s">
        <v>12605</v>
      </c>
      <c r="B2068" s="1" t="s">
        <v>12606</v>
      </c>
      <c r="C2068" s="1" t="s">
        <v>12607</v>
      </c>
      <c r="D2068" s="1" t="s">
        <v>12608</v>
      </c>
      <c r="E2068" s="1" t="s">
        <v>12609</v>
      </c>
      <c r="F2068" s="1" t="s">
        <v>313</v>
      </c>
      <c r="G2068" s="1" t="s">
        <v>105</v>
      </c>
      <c r="H2068" s="1" t="s">
        <v>27</v>
      </c>
      <c r="I2068" s="1">
        <v>30</v>
      </c>
      <c r="J2068" s="1">
        <v>31</v>
      </c>
      <c r="K2068" s="1" t="s">
        <v>12610</v>
      </c>
      <c r="L2068" s="1">
        <v>2023</v>
      </c>
      <c r="M2068" s="1">
        <v>1</v>
      </c>
      <c r="N2068" s="1" t="s">
        <v>12611</v>
      </c>
      <c r="O2068" s="1">
        <v>2.232815</v>
      </c>
      <c r="P2068" s="1">
        <v>2.33</v>
      </c>
      <c r="Q2068" s="3">
        <v>0.45</v>
      </c>
      <c r="R2068" s="1">
        <v>0.4289</v>
      </c>
      <c r="S2068" s="1">
        <v>34.195099999999996</v>
      </c>
      <c r="T2068" s="1" t="s">
        <v>22</v>
      </c>
    </row>
    <row r="2069" spans="1:20">
      <c r="A2069" s="1" t="s">
        <v>12612</v>
      </c>
      <c r="B2069" s="1" t="s">
        <v>12613</v>
      </c>
      <c r="C2069" s="1" t="s">
        <v>22</v>
      </c>
      <c r="D2069" s="1" t="s">
        <v>12614</v>
      </c>
      <c r="E2069" s="1" t="s">
        <v>12615</v>
      </c>
      <c r="F2069" s="1" t="s">
        <v>4071</v>
      </c>
      <c r="G2069" s="1" t="s">
        <v>35</v>
      </c>
      <c r="H2069" s="1" t="s">
        <v>27</v>
      </c>
      <c r="I2069" s="1">
        <v>193</v>
      </c>
      <c r="J2069" s="1" t="s">
        <v>22</v>
      </c>
      <c r="K2069" s="1" t="s">
        <v>22</v>
      </c>
      <c r="L2069" s="1">
        <v>2023</v>
      </c>
      <c r="M2069" s="1">
        <v>1</v>
      </c>
      <c r="N2069" s="1" t="s">
        <v>12616</v>
      </c>
      <c r="O2069" s="1">
        <v>2.668453</v>
      </c>
      <c r="P2069" s="1">
        <v>2.61</v>
      </c>
      <c r="Q2069" s="3">
        <v>0.37</v>
      </c>
      <c r="R2069" s="1">
        <v>0.3826</v>
      </c>
      <c r="S2069" s="1">
        <v>32.5334</v>
      </c>
      <c r="T2069" s="1">
        <v>4.9000000000000004</v>
      </c>
    </row>
    <row r="2070" spans="1:20">
      <c r="A2070" s="1" t="s">
        <v>12617</v>
      </c>
      <c r="B2070" s="1" t="s">
        <v>12618</v>
      </c>
      <c r="C2070" s="1" t="s">
        <v>22</v>
      </c>
      <c r="D2070" s="1" t="s">
        <v>12619</v>
      </c>
      <c r="E2070" s="1" t="s">
        <v>12620</v>
      </c>
      <c r="F2070" s="1" t="s">
        <v>324</v>
      </c>
      <c r="G2070" s="1" t="s">
        <v>49</v>
      </c>
      <c r="H2070" s="1" t="s">
        <v>27</v>
      </c>
      <c r="I2070" s="1">
        <v>9</v>
      </c>
      <c r="J2070" s="1">
        <v>15</v>
      </c>
      <c r="K2070" s="1" t="s">
        <v>12621</v>
      </c>
      <c r="L2070" s="1">
        <v>2016</v>
      </c>
      <c r="M2070" s="1">
        <v>1</v>
      </c>
      <c r="N2070" s="1" t="s">
        <v>12622</v>
      </c>
      <c r="O2070" s="1">
        <v>10.612613</v>
      </c>
      <c r="P2070" s="1">
        <v>22.66</v>
      </c>
      <c r="Q2070" s="3">
        <v>0.09</v>
      </c>
      <c r="R2070" s="1">
        <v>4.41E-2</v>
      </c>
      <c r="S2070" s="1">
        <v>6.5861999999999998</v>
      </c>
      <c r="T2070" s="1">
        <v>1.0669999999999999</v>
      </c>
    </row>
    <row r="2071" spans="1:20">
      <c r="A2071" s="1" t="s">
        <v>12623</v>
      </c>
      <c r="B2071" s="1" t="s">
        <v>12624</v>
      </c>
      <c r="C2071" s="1" t="s">
        <v>22</v>
      </c>
      <c r="D2071" s="1" t="s">
        <v>12625</v>
      </c>
      <c r="E2071" s="1" t="s">
        <v>12626</v>
      </c>
      <c r="F2071" s="1" t="s">
        <v>4185</v>
      </c>
      <c r="G2071" s="1" t="s">
        <v>26</v>
      </c>
      <c r="H2071" s="1" t="s">
        <v>27</v>
      </c>
      <c r="I2071" s="1">
        <v>361</v>
      </c>
      <c r="J2071" s="1">
        <v>1</v>
      </c>
      <c r="K2071" s="1" t="s">
        <v>12627</v>
      </c>
      <c r="L2071" s="1">
        <v>2023</v>
      </c>
      <c r="M2071" s="1">
        <v>1</v>
      </c>
      <c r="N2071" s="1" t="s">
        <v>12628</v>
      </c>
      <c r="O2071" s="1">
        <v>2.1587839999999998</v>
      </c>
      <c r="P2071" s="1">
        <v>2.4700000000000002</v>
      </c>
      <c r="Q2071" s="3">
        <v>0.46</v>
      </c>
      <c r="R2071" s="1">
        <v>0.40410000000000001</v>
      </c>
      <c r="S2071" s="1">
        <v>36.628</v>
      </c>
      <c r="T2071" s="1">
        <v>3.7</v>
      </c>
    </row>
    <row r="2072" spans="1:20">
      <c r="A2072" s="1" t="s">
        <v>12629</v>
      </c>
      <c r="B2072" s="1" t="s">
        <v>12630</v>
      </c>
      <c r="C2072" s="1" t="s">
        <v>22</v>
      </c>
      <c r="D2072" s="1" t="s">
        <v>12631</v>
      </c>
      <c r="E2072" s="1" t="s">
        <v>12632</v>
      </c>
      <c r="F2072" s="1" t="s">
        <v>9324</v>
      </c>
      <c r="G2072" s="1" t="s">
        <v>305</v>
      </c>
      <c r="H2072" s="1" t="s">
        <v>27</v>
      </c>
      <c r="I2072" s="1">
        <v>137</v>
      </c>
      <c r="J2072" s="1">
        <v>6</v>
      </c>
      <c r="K2072" s="1" t="s">
        <v>22</v>
      </c>
      <c r="L2072" s="1">
        <v>2022</v>
      </c>
      <c r="M2072" s="1">
        <v>1</v>
      </c>
      <c r="N2072" s="1" t="s">
        <v>12633</v>
      </c>
      <c r="O2072" s="1">
        <v>4.4517410000000002</v>
      </c>
      <c r="P2072" s="1">
        <v>5.25</v>
      </c>
      <c r="Q2072" s="3">
        <v>0.22</v>
      </c>
      <c r="R2072" s="1">
        <v>0.1903</v>
      </c>
      <c r="S2072" s="1">
        <v>17.804300000000001</v>
      </c>
      <c r="T2072" s="1">
        <v>3.4</v>
      </c>
    </row>
    <row r="2073" spans="1:20">
      <c r="A2073" s="1" t="s">
        <v>12634</v>
      </c>
      <c r="B2073" s="1" t="s">
        <v>12635</v>
      </c>
      <c r="C2073" s="1" t="s">
        <v>12636</v>
      </c>
      <c r="D2073" s="1" t="s">
        <v>12637</v>
      </c>
      <c r="E2073" s="1" t="s">
        <v>12638</v>
      </c>
      <c r="F2073" s="1" t="s">
        <v>3735</v>
      </c>
      <c r="G2073" s="1" t="s">
        <v>89</v>
      </c>
      <c r="H2073" s="1" t="s">
        <v>27</v>
      </c>
      <c r="I2073" s="1">
        <v>16</v>
      </c>
      <c r="J2073" s="1">
        <v>7</v>
      </c>
      <c r="K2073" s="1" t="s">
        <v>22</v>
      </c>
      <c r="L2073" s="1">
        <v>2023</v>
      </c>
      <c r="M2073" s="1">
        <v>1</v>
      </c>
      <c r="N2073" s="1" t="s">
        <v>12639</v>
      </c>
      <c r="O2073" s="1">
        <v>1.64255</v>
      </c>
      <c r="P2073" s="1">
        <v>3.35</v>
      </c>
      <c r="Q2073" s="3">
        <v>0.61</v>
      </c>
      <c r="R2073" s="1">
        <v>0.29820000000000002</v>
      </c>
      <c r="S2073" s="1">
        <v>28.809100000000001</v>
      </c>
      <c r="T2073" s="1">
        <v>3.1</v>
      </c>
    </row>
    <row r="2074" spans="1:20">
      <c r="A2074" s="1" t="s">
        <v>12640</v>
      </c>
      <c r="B2074" s="1" t="s">
        <v>12641</v>
      </c>
      <c r="C2074" s="1" t="s">
        <v>12642</v>
      </c>
      <c r="D2074" s="1" t="s">
        <v>12643</v>
      </c>
      <c r="E2074" s="1" t="s">
        <v>12644</v>
      </c>
      <c r="F2074" s="1" t="s">
        <v>2411</v>
      </c>
      <c r="G2074" s="1" t="s">
        <v>105</v>
      </c>
      <c r="H2074" s="1" t="s">
        <v>27</v>
      </c>
      <c r="I2074" s="1">
        <v>58</v>
      </c>
      <c r="J2074" s="1">
        <v>1</v>
      </c>
      <c r="K2074" s="1" t="s">
        <v>12645</v>
      </c>
      <c r="L2074" s="1">
        <v>2023</v>
      </c>
      <c r="M2074" s="1">
        <v>1</v>
      </c>
      <c r="N2074" s="1" t="s">
        <v>12646</v>
      </c>
      <c r="O2074" s="1">
        <v>4.7184270000000001</v>
      </c>
      <c r="P2074" s="1">
        <v>2.33</v>
      </c>
      <c r="Q2074" s="3">
        <v>0.21</v>
      </c>
      <c r="R2074" s="1">
        <v>0.4289</v>
      </c>
      <c r="S2074" s="1">
        <v>34.195099999999996</v>
      </c>
      <c r="T2074" s="1">
        <v>10.8</v>
      </c>
    </row>
    <row r="2075" spans="1:20">
      <c r="A2075" s="1" t="s">
        <v>12647</v>
      </c>
      <c r="B2075" s="1" t="s">
        <v>12648</v>
      </c>
      <c r="C2075" s="1" t="s">
        <v>22</v>
      </c>
      <c r="D2075" s="1" t="s">
        <v>12649</v>
      </c>
      <c r="E2075" s="1" t="s">
        <v>12650</v>
      </c>
      <c r="F2075" s="1" t="s">
        <v>12651</v>
      </c>
      <c r="G2075" s="1" t="s">
        <v>49</v>
      </c>
      <c r="H2075" s="1" t="s">
        <v>27</v>
      </c>
      <c r="I2075" s="1">
        <v>36</v>
      </c>
      <c r="J2075" s="1">
        <v>4</v>
      </c>
      <c r="K2075" s="1" t="s">
        <v>22</v>
      </c>
      <c r="L2075" s="1">
        <v>2024</v>
      </c>
      <c r="M2075" s="1">
        <v>1</v>
      </c>
      <c r="N2075" s="1" t="s">
        <v>12652</v>
      </c>
      <c r="O2075" s="1">
        <v>0.21804499999999999</v>
      </c>
      <c r="P2075" s="1">
        <v>0.31</v>
      </c>
      <c r="Q2075" s="3">
        <v>4.59</v>
      </c>
      <c r="R2075" s="1">
        <v>3.2235999999999998</v>
      </c>
      <c r="S2075" s="1">
        <v>84.347899999999996</v>
      </c>
      <c r="T2075" s="1" t="s">
        <v>22</v>
      </c>
    </row>
    <row r="2076" spans="1:20">
      <c r="A2076" s="1" t="s">
        <v>12653</v>
      </c>
      <c r="B2076" s="1" t="s">
        <v>12654</v>
      </c>
      <c r="C2076" s="1" t="s">
        <v>12655</v>
      </c>
      <c r="D2076" s="1" t="s">
        <v>12656</v>
      </c>
      <c r="E2076" s="1" t="s">
        <v>12657</v>
      </c>
      <c r="F2076" s="1" t="s">
        <v>304</v>
      </c>
      <c r="G2076" s="1" t="s">
        <v>305</v>
      </c>
      <c r="H2076" s="1" t="s">
        <v>106</v>
      </c>
      <c r="I2076" s="1">
        <v>16</v>
      </c>
      <c r="J2076" s="1">
        <v>2</v>
      </c>
      <c r="K2076" s="1" t="s">
        <v>12658</v>
      </c>
      <c r="L2076" s="1">
        <v>2023</v>
      </c>
      <c r="M2076" s="1">
        <v>1</v>
      </c>
      <c r="N2076" s="1" t="s">
        <v>12659</v>
      </c>
      <c r="O2076" s="1">
        <v>5.3446600000000002</v>
      </c>
      <c r="P2076" s="1">
        <v>6.2</v>
      </c>
      <c r="Q2076" s="3">
        <v>0.19</v>
      </c>
      <c r="R2076" s="1">
        <v>0.1613</v>
      </c>
      <c r="S2076" s="1">
        <v>21.563500000000001</v>
      </c>
      <c r="T2076" s="1">
        <v>5.8</v>
      </c>
    </row>
    <row r="2077" spans="1:20">
      <c r="A2077" s="1" t="s">
        <v>12660</v>
      </c>
      <c r="B2077" s="1" t="s">
        <v>12661</v>
      </c>
      <c r="C2077" s="1" t="s">
        <v>22</v>
      </c>
      <c r="D2077" s="1" t="s">
        <v>12662</v>
      </c>
      <c r="E2077" s="1" t="s">
        <v>12663</v>
      </c>
      <c r="F2077" s="1" t="s">
        <v>10184</v>
      </c>
      <c r="G2077" s="1" t="s">
        <v>89</v>
      </c>
      <c r="H2077" s="1" t="s">
        <v>27</v>
      </c>
      <c r="I2077" s="1">
        <v>35</v>
      </c>
      <c r="J2077" s="1">
        <v>7</v>
      </c>
      <c r="K2077" s="1" t="s">
        <v>12664</v>
      </c>
      <c r="L2077" s="1">
        <v>2023</v>
      </c>
      <c r="M2077" s="1">
        <v>1</v>
      </c>
      <c r="N2077" s="1" t="s">
        <v>12665</v>
      </c>
      <c r="O2077" s="1">
        <v>0.72222200000000003</v>
      </c>
      <c r="P2077" s="1">
        <v>3.35</v>
      </c>
      <c r="Q2077" s="3">
        <v>1.38</v>
      </c>
      <c r="R2077" s="1">
        <v>0.29820000000000002</v>
      </c>
      <c r="S2077" s="1">
        <v>28.809100000000001</v>
      </c>
      <c r="T2077" s="1">
        <v>1</v>
      </c>
    </row>
    <row r="2078" spans="1:20">
      <c r="A2078" s="1" t="s">
        <v>12666</v>
      </c>
      <c r="B2078" s="1" t="s">
        <v>12667</v>
      </c>
      <c r="C2078" s="1" t="s">
        <v>12668</v>
      </c>
      <c r="D2078" s="1" t="s">
        <v>12669</v>
      </c>
      <c r="E2078" s="1" t="s">
        <v>12670</v>
      </c>
      <c r="F2078" s="1" t="s">
        <v>2950</v>
      </c>
      <c r="G2078" s="1" t="s">
        <v>840</v>
      </c>
      <c r="H2078" s="1" t="s">
        <v>27</v>
      </c>
      <c r="I2078" s="1">
        <v>12</v>
      </c>
      <c r="J2078" s="1">
        <v>14</v>
      </c>
      <c r="K2078" s="1" t="s">
        <v>22</v>
      </c>
      <c r="L2078" s="1">
        <v>2023</v>
      </c>
      <c r="M2078" s="1">
        <v>1</v>
      </c>
      <c r="N2078" s="1" t="s">
        <v>12671</v>
      </c>
      <c r="O2078" s="1">
        <v>2.0516179999999999</v>
      </c>
      <c r="P2078" s="1">
        <v>1.92</v>
      </c>
      <c r="Q2078" s="3">
        <v>0.49</v>
      </c>
      <c r="R2078" s="1">
        <v>0.52159999999999995</v>
      </c>
      <c r="S2078" s="1">
        <v>37.261899999999997</v>
      </c>
      <c r="T2078" s="1">
        <v>4.7</v>
      </c>
    </row>
    <row r="2079" spans="1:20">
      <c r="A2079" s="1" t="s">
        <v>12672</v>
      </c>
      <c r="B2079" s="1" t="s">
        <v>12673</v>
      </c>
      <c r="C2079" s="1" t="s">
        <v>22</v>
      </c>
      <c r="D2079" s="1" t="s">
        <v>12674</v>
      </c>
      <c r="E2079" s="1" t="s">
        <v>12675</v>
      </c>
      <c r="F2079" s="1" t="s">
        <v>8662</v>
      </c>
      <c r="G2079" s="1" t="s">
        <v>35</v>
      </c>
      <c r="H2079" s="1" t="s">
        <v>27</v>
      </c>
      <c r="I2079" s="1">
        <v>26</v>
      </c>
      <c r="J2079" s="1">
        <v>1</v>
      </c>
      <c r="K2079" s="1" t="s">
        <v>12676</v>
      </c>
      <c r="L2079" s="1">
        <v>2021</v>
      </c>
      <c r="M2079" s="1">
        <v>1</v>
      </c>
      <c r="N2079" s="1" t="s">
        <v>12677</v>
      </c>
      <c r="O2079" s="1">
        <v>6.1739129999999998</v>
      </c>
      <c r="P2079" s="1">
        <v>11.69</v>
      </c>
      <c r="Q2079" s="3">
        <v>0.16</v>
      </c>
      <c r="R2079" s="1">
        <v>8.5500000000000007E-2</v>
      </c>
      <c r="S2079" s="1">
        <v>5.9842000000000004</v>
      </c>
      <c r="T2079" s="1">
        <v>2.964</v>
      </c>
    </row>
    <row r="2080" spans="1:20">
      <c r="A2080" s="1" t="s">
        <v>12678</v>
      </c>
      <c r="B2080" s="1" t="s">
        <v>22</v>
      </c>
      <c r="C2080" s="1" t="s">
        <v>22</v>
      </c>
      <c r="D2080" s="1" t="s">
        <v>12679</v>
      </c>
      <c r="E2080" s="1" t="s">
        <v>12680</v>
      </c>
      <c r="F2080" s="1" t="s">
        <v>11328</v>
      </c>
      <c r="G2080" s="1" t="s">
        <v>105</v>
      </c>
      <c r="H2080" s="1" t="s">
        <v>27</v>
      </c>
      <c r="I2080" s="1">
        <v>30</v>
      </c>
      <c r="J2080" s="1" t="s">
        <v>12681</v>
      </c>
      <c r="K2080" s="1" t="s">
        <v>12682</v>
      </c>
      <c r="L2080" s="1">
        <v>2021</v>
      </c>
      <c r="M2080" s="1">
        <v>1</v>
      </c>
      <c r="N2080" s="1" t="s">
        <v>12683</v>
      </c>
      <c r="O2080" s="1">
        <v>0.96994000000000002</v>
      </c>
      <c r="P2080" s="1">
        <v>11.96</v>
      </c>
      <c r="Q2080" s="3">
        <v>1.03</v>
      </c>
      <c r="R2080" s="1">
        <v>8.3599999999999994E-2</v>
      </c>
      <c r="S2080" s="1">
        <v>5.9135</v>
      </c>
      <c r="T2080" s="1">
        <v>0.61799999999999999</v>
      </c>
    </row>
    <row r="2081" spans="1:20">
      <c r="A2081" s="1" t="s">
        <v>12684</v>
      </c>
      <c r="B2081" s="1" t="s">
        <v>12685</v>
      </c>
      <c r="C2081" s="1" t="s">
        <v>22</v>
      </c>
      <c r="D2081" s="1" t="s">
        <v>12686</v>
      </c>
      <c r="E2081" s="1" t="s">
        <v>12687</v>
      </c>
      <c r="F2081" s="1" t="s">
        <v>3047</v>
      </c>
      <c r="G2081" s="1" t="s">
        <v>35</v>
      </c>
      <c r="H2081" s="1" t="s">
        <v>27</v>
      </c>
      <c r="I2081" s="1">
        <v>15</v>
      </c>
      <c r="J2081" s="1">
        <v>10</v>
      </c>
      <c r="K2081" s="1" t="s">
        <v>22</v>
      </c>
      <c r="L2081" s="1">
        <v>2022</v>
      </c>
      <c r="M2081" s="1">
        <v>1</v>
      </c>
      <c r="N2081" s="1" t="s">
        <v>12688</v>
      </c>
      <c r="O2081" s="1">
        <v>7.135802</v>
      </c>
      <c r="P2081" s="1">
        <v>6.86</v>
      </c>
      <c r="Q2081" s="3">
        <v>0.14000000000000001</v>
      </c>
      <c r="R2081" s="1">
        <v>0.1457</v>
      </c>
      <c r="S2081" s="1">
        <v>11.442299999999999</v>
      </c>
      <c r="T2081" s="1">
        <v>6</v>
      </c>
    </row>
    <row r="2082" spans="1:20">
      <c r="A2082" s="1" t="s">
        <v>12689</v>
      </c>
      <c r="B2082" s="1" t="s">
        <v>12690</v>
      </c>
      <c r="C2082" s="1" t="s">
        <v>22</v>
      </c>
      <c r="D2082" s="1" t="s">
        <v>12691</v>
      </c>
      <c r="E2082" s="1" t="s">
        <v>12692</v>
      </c>
      <c r="F2082" s="1" t="s">
        <v>12693</v>
      </c>
      <c r="G2082" s="1" t="s">
        <v>26</v>
      </c>
      <c r="H2082" s="1" t="s">
        <v>27</v>
      </c>
      <c r="I2082" s="1">
        <v>168</v>
      </c>
      <c r="J2082" s="1" t="s">
        <v>22</v>
      </c>
      <c r="K2082" s="1" t="s">
        <v>12694</v>
      </c>
      <c r="L2082" s="1">
        <v>2019</v>
      </c>
      <c r="M2082" s="1">
        <v>1</v>
      </c>
      <c r="N2082" s="1" t="s">
        <v>12695</v>
      </c>
      <c r="O2082" s="1">
        <v>5.7373669999999999</v>
      </c>
      <c r="P2082" s="1">
        <v>18.559999999999999</v>
      </c>
      <c r="Q2082" s="3">
        <v>0.17</v>
      </c>
      <c r="R2082" s="1">
        <v>5.3900000000000003E-2</v>
      </c>
      <c r="S2082" s="1">
        <v>4.7832999999999997</v>
      </c>
      <c r="T2082" s="1">
        <v>0.85399999999999998</v>
      </c>
    </row>
    <row r="2083" spans="1:20">
      <c r="A2083" s="1" t="s">
        <v>12696</v>
      </c>
      <c r="B2083" s="1" t="s">
        <v>12697</v>
      </c>
      <c r="C2083" s="1" t="s">
        <v>12698</v>
      </c>
      <c r="D2083" s="1" t="s">
        <v>12699</v>
      </c>
      <c r="E2083" s="1" t="s">
        <v>12700</v>
      </c>
      <c r="F2083" s="1" t="s">
        <v>9818</v>
      </c>
      <c r="G2083" s="1" t="s">
        <v>49</v>
      </c>
      <c r="H2083" s="1" t="s">
        <v>27</v>
      </c>
      <c r="I2083" s="1">
        <v>24</v>
      </c>
      <c r="J2083" s="1">
        <v>1</v>
      </c>
      <c r="K2083" s="1" t="s">
        <v>22</v>
      </c>
      <c r="L2083" s="1">
        <v>2023</v>
      </c>
      <c r="M2083" s="1">
        <v>1</v>
      </c>
      <c r="N2083" s="1" t="s">
        <v>12701</v>
      </c>
      <c r="O2083" s="1">
        <v>1.6289309999999999</v>
      </c>
      <c r="P2083" s="1">
        <v>2.13</v>
      </c>
      <c r="Q2083" s="3">
        <v>0.61</v>
      </c>
      <c r="R2083" s="1">
        <v>0.46889999999999998</v>
      </c>
      <c r="S2083" s="1">
        <v>44.024099999999997</v>
      </c>
      <c r="T2083" s="1">
        <v>2.9</v>
      </c>
    </row>
    <row r="2084" spans="1:20">
      <c r="A2084" s="1" t="s">
        <v>12702</v>
      </c>
      <c r="B2084" s="1" t="str">
        <f>"10.1177/17298806231190960"</f>
        <v>10.1177/17298806231190960</v>
      </c>
      <c r="C2084" s="1" t="s">
        <v>22</v>
      </c>
      <c r="D2084" s="1" t="s">
        <v>12703</v>
      </c>
      <c r="E2084" s="1" t="s">
        <v>12704</v>
      </c>
      <c r="F2084" s="1" t="s">
        <v>12033</v>
      </c>
      <c r="G2084" s="1" t="s">
        <v>26</v>
      </c>
      <c r="H2084" s="1" t="s">
        <v>27</v>
      </c>
      <c r="I2084" s="1">
        <v>21</v>
      </c>
      <c r="J2084" s="1">
        <v>2</v>
      </c>
      <c r="K2084" s="1" t="s">
        <v>22</v>
      </c>
      <c r="L2084" s="1">
        <v>2024</v>
      </c>
      <c r="M2084" s="1">
        <v>1</v>
      </c>
      <c r="N2084" s="1" t="s">
        <v>12705</v>
      </c>
      <c r="O2084" s="1">
        <v>0.12</v>
      </c>
      <c r="P2084" s="1">
        <v>0.28000000000000003</v>
      </c>
      <c r="Q2084" s="3">
        <v>8.33</v>
      </c>
      <c r="R2084" s="1">
        <v>3.5182000000000002</v>
      </c>
      <c r="S2084" s="1">
        <v>83.939599999999999</v>
      </c>
      <c r="T2084" s="1" t="s">
        <v>22</v>
      </c>
    </row>
    <row r="2085" spans="1:20">
      <c r="A2085" s="1" t="s">
        <v>12706</v>
      </c>
      <c r="B2085" s="1" t="s">
        <v>12707</v>
      </c>
      <c r="C2085" s="1" t="s">
        <v>22</v>
      </c>
      <c r="D2085" s="1" t="s">
        <v>12708</v>
      </c>
      <c r="E2085" s="1" t="s">
        <v>11353</v>
      </c>
      <c r="F2085" s="1" t="s">
        <v>5754</v>
      </c>
      <c r="G2085" s="1" t="s">
        <v>26</v>
      </c>
      <c r="H2085" s="1" t="s">
        <v>27</v>
      </c>
      <c r="I2085" s="1">
        <v>24</v>
      </c>
      <c r="J2085" s="1">
        <v>1</v>
      </c>
      <c r="K2085" s="2">
        <v>45300</v>
      </c>
      <c r="L2085" s="1">
        <v>2023</v>
      </c>
      <c r="M2085" s="1">
        <v>1</v>
      </c>
      <c r="N2085" s="1" t="s">
        <v>12709</v>
      </c>
      <c r="O2085" s="1">
        <v>0.50704199999999999</v>
      </c>
      <c r="P2085" s="1">
        <v>2.4700000000000002</v>
      </c>
      <c r="Q2085" s="3">
        <v>1.97</v>
      </c>
      <c r="R2085" s="1">
        <v>0.40410000000000001</v>
      </c>
      <c r="S2085" s="1">
        <v>36.628</v>
      </c>
      <c r="T2085" s="1">
        <v>1.4</v>
      </c>
    </row>
    <row r="2086" spans="1:20">
      <c r="A2086" s="1" t="s">
        <v>12710</v>
      </c>
      <c r="B2086" s="1" t="s">
        <v>12711</v>
      </c>
      <c r="C2086" s="1" t="s">
        <v>22</v>
      </c>
      <c r="D2086" s="1" t="s">
        <v>12712</v>
      </c>
      <c r="E2086" s="1" t="s">
        <v>12713</v>
      </c>
      <c r="F2086" s="1" t="s">
        <v>1674</v>
      </c>
      <c r="G2086" s="1" t="s">
        <v>49</v>
      </c>
      <c r="H2086" s="1" t="s">
        <v>27</v>
      </c>
      <c r="I2086" s="1">
        <v>27</v>
      </c>
      <c r="J2086" s="1">
        <v>8</v>
      </c>
      <c r="K2086" s="1" t="s">
        <v>12714</v>
      </c>
      <c r="L2086" s="1">
        <v>2022</v>
      </c>
      <c r="M2086" s="1">
        <v>1</v>
      </c>
      <c r="N2086" s="1" t="s">
        <v>12715</v>
      </c>
      <c r="O2086" s="1">
        <v>4.1146250000000002</v>
      </c>
      <c r="P2086" s="1">
        <v>6.02</v>
      </c>
      <c r="Q2086" s="3">
        <v>0.24</v>
      </c>
      <c r="R2086" s="1">
        <v>0.1661</v>
      </c>
      <c r="S2086" s="1">
        <v>20.288799999999998</v>
      </c>
      <c r="T2086" s="1">
        <v>4.0999999999999996</v>
      </c>
    </row>
    <row r="2087" spans="1:20">
      <c r="A2087" s="1" t="s">
        <v>12716</v>
      </c>
      <c r="B2087" s="1" t="s">
        <v>12717</v>
      </c>
      <c r="C2087" s="1" t="s">
        <v>12718</v>
      </c>
      <c r="D2087" s="1" t="s">
        <v>12719</v>
      </c>
      <c r="E2087" s="1" t="s">
        <v>12720</v>
      </c>
      <c r="F2087" s="1" t="s">
        <v>514</v>
      </c>
      <c r="G2087" s="1" t="s">
        <v>105</v>
      </c>
      <c r="H2087" s="1" t="s">
        <v>27</v>
      </c>
      <c r="I2087" s="1">
        <v>246</v>
      </c>
      <c r="J2087" s="1" t="s">
        <v>22</v>
      </c>
      <c r="K2087" s="1" t="s">
        <v>22</v>
      </c>
      <c r="L2087" s="1">
        <v>2020</v>
      </c>
      <c r="M2087" s="1">
        <v>1</v>
      </c>
      <c r="N2087" s="1" t="s">
        <v>12721</v>
      </c>
      <c r="O2087" s="1">
        <v>27.274930000000001</v>
      </c>
      <c r="P2087" s="1">
        <v>17.27</v>
      </c>
      <c r="Q2087" s="3">
        <v>0.04</v>
      </c>
      <c r="R2087" s="1">
        <v>5.79E-2</v>
      </c>
      <c r="S2087" s="1">
        <v>4.3446999999999996</v>
      </c>
      <c r="T2087" s="1">
        <v>7.0860000000000003</v>
      </c>
    </row>
    <row r="2088" spans="1:20">
      <c r="A2088" s="1" t="s">
        <v>12722</v>
      </c>
      <c r="B2088" s="1" t="s">
        <v>12723</v>
      </c>
      <c r="C2088" s="1" t="s">
        <v>22</v>
      </c>
      <c r="D2088" s="1" t="s">
        <v>12724</v>
      </c>
      <c r="E2088" s="1" t="s">
        <v>12725</v>
      </c>
      <c r="F2088" s="1" t="s">
        <v>9427</v>
      </c>
      <c r="G2088" s="1" t="s">
        <v>26</v>
      </c>
      <c r="H2088" s="1" t="s">
        <v>27</v>
      </c>
      <c r="I2088" s="1">
        <v>45</v>
      </c>
      <c r="J2088" s="1" t="s">
        <v>22</v>
      </c>
      <c r="K2088" s="1" t="s">
        <v>22</v>
      </c>
      <c r="L2088" s="1">
        <v>2023</v>
      </c>
      <c r="M2088" s="1">
        <v>1</v>
      </c>
      <c r="N2088" s="1" t="s">
        <v>12726</v>
      </c>
      <c r="O2088" s="1">
        <v>3.9283410000000001</v>
      </c>
      <c r="P2088" s="1">
        <v>2.4700000000000002</v>
      </c>
      <c r="Q2088" s="3">
        <v>0.25</v>
      </c>
      <c r="R2088" s="1">
        <v>0.40410000000000001</v>
      </c>
      <c r="S2088" s="1">
        <v>36.628</v>
      </c>
      <c r="T2088" s="1">
        <v>6.4</v>
      </c>
    </row>
    <row r="2089" spans="1:20">
      <c r="A2089" s="1" t="s">
        <v>12727</v>
      </c>
      <c r="B2089" s="1" t="s">
        <v>12728</v>
      </c>
      <c r="C2089" s="1" t="s">
        <v>22</v>
      </c>
      <c r="D2089" s="1" t="s">
        <v>12729</v>
      </c>
      <c r="E2089" s="1" t="s">
        <v>12730</v>
      </c>
      <c r="F2089" s="1" t="s">
        <v>6538</v>
      </c>
      <c r="G2089" s="1" t="s">
        <v>49</v>
      </c>
      <c r="H2089" s="1" t="s">
        <v>27</v>
      </c>
      <c r="I2089" s="1">
        <v>13</v>
      </c>
      <c r="J2089" s="1">
        <v>11</v>
      </c>
      <c r="K2089" s="1" t="s">
        <v>12731</v>
      </c>
      <c r="L2089" s="1">
        <v>2022</v>
      </c>
      <c r="M2089" s="1">
        <v>1</v>
      </c>
      <c r="N2089" s="1" t="s">
        <v>12732</v>
      </c>
      <c r="O2089" s="1">
        <v>3.5962960000000002</v>
      </c>
      <c r="P2089" s="1">
        <v>6.02</v>
      </c>
      <c r="Q2089" s="3">
        <v>0.28000000000000003</v>
      </c>
      <c r="R2089" s="1">
        <v>0.1661</v>
      </c>
      <c r="S2089" s="1">
        <v>20.288799999999998</v>
      </c>
      <c r="T2089" s="1">
        <v>5.6</v>
      </c>
    </row>
    <row r="2090" spans="1:20">
      <c r="A2090" s="1" t="s">
        <v>12733</v>
      </c>
      <c r="B2090" s="1" t="s">
        <v>12734</v>
      </c>
      <c r="C2090" s="1" t="s">
        <v>22</v>
      </c>
      <c r="D2090" s="1" t="s">
        <v>12735</v>
      </c>
      <c r="E2090" s="1" t="s">
        <v>12736</v>
      </c>
      <c r="F2090" s="1" t="s">
        <v>10147</v>
      </c>
      <c r="G2090" s="1" t="s">
        <v>49</v>
      </c>
      <c r="H2090" s="1" t="s">
        <v>27</v>
      </c>
      <c r="I2090" s="1">
        <v>33</v>
      </c>
      <c r="J2090" s="1">
        <v>10</v>
      </c>
      <c r="K2090" s="1" t="s">
        <v>22</v>
      </c>
      <c r="L2090" s="1">
        <v>2021</v>
      </c>
      <c r="M2090" s="1">
        <v>1</v>
      </c>
      <c r="N2090" s="1" t="s">
        <v>12737</v>
      </c>
      <c r="O2090" s="1">
        <v>4.2625000000000002</v>
      </c>
      <c r="P2090" s="1">
        <v>11.82</v>
      </c>
      <c r="Q2090" s="3">
        <v>0.23</v>
      </c>
      <c r="R2090" s="1">
        <v>8.4599999999999995E-2</v>
      </c>
      <c r="S2090" s="1">
        <v>10.63</v>
      </c>
      <c r="T2090" s="1">
        <v>1.831</v>
      </c>
    </row>
    <row r="2091" spans="1:20">
      <c r="A2091" s="1" t="s">
        <v>12738</v>
      </c>
      <c r="B2091" s="1" t="s">
        <v>12739</v>
      </c>
      <c r="C2091" s="1" t="s">
        <v>22</v>
      </c>
      <c r="D2091" s="1" t="s">
        <v>12740</v>
      </c>
      <c r="E2091" s="1" t="s">
        <v>12741</v>
      </c>
      <c r="F2091" s="1" t="s">
        <v>8574</v>
      </c>
      <c r="G2091" s="1" t="s">
        <v>35</v>
      </c>
      <c r="H2091" s="1" t="s">
        <v>27</v>
      </c>
      <c r="I2091" s="1">
        <v>422</v>
      </c>
      <c r="J2091" s="1" t="s">
        <v>22</v>
      </c>
      <c r="K2091" s="1" t="s">
        <v>474</v>
      </c>
      <c r="L2091" s="1">
        <v>2023</v>
      </c>
      <c r="M2091" s="1">
        <v>1</v>
      </c>
      <c r="N2091" s="1" t="s">
        <v>12742</v>
      </c>
      <c r="O2091" s="1">
        <v>3.29156</v>
      </c>
      <c r="P2091" s="1">
        <v>2.61</v>
      </c>
      <c r="Q2091" s="3">
        <v>0.3</v>
      </c>
      <c r="R2091" s="1">
        <v>0.3826</v>
      </c>
      <c r="S2091" s="1">
        <v>32.5334</v>
      </c>
      <c r="T2091" s="1">
        <v>6.5</v>
      </c>
    </row>
    <row r="2092" spans="1:20">
      <c r="A2092" s="1" t="s">
        <v>12743</v>
      </c>
      <c r="B2092" s="1" t="s">
        <v>12744</v>
      </c>
      <c r="C2092" s="1" t="s">
        <v>22</v>
      </c>
      <c r="D2092" s="1" t="s">
        <v>12745</v>
      </c>
      <c r="E2092" s="1" t="s">
        <v>6653</v>
      </c>
      <c r="F2092" s="1" t="s">
        <v>5748</v>
      </c>
      <c r="G2092" s="1" t="s">
        <v>49</v>
      </c>
      <c r="H2092" s="1" t="s">
        <v>27</v>
      </c>
      <c r="I2092" s="1">
        <v>30</v>
      </c>
      <c r="J2092" s="1">
        <v>5</v>
      </c>
      <c r="K2092" s="1" t="s">
        <v>12746</v>
      </c>
      <c r="L2092" s="1">
        <v>2022</v>
      </c>
      <c r="M2092" s="1">
        <v>1</v>
      </c>
      <c r="N2092" s="1" t="s">
        <v>12747</v>
      </c>
      <c r="O2092" s="1">
        <v>4.4000000000000004</v>
      </c>
      <c r="P2092" s="1">
        <v>6.02</v>
      </c>
      <c r="Q2092" s="3">
        <v>0.23</v>
      </c>
      <c r="R2092" s="1">
        <v>0.1661</v>
      </c>
      <c r="S2092" s="1">
        <v>20.288799999999998</v>
      </c>
      <c r="T2092" s="1">
        <v>4.0999999999999996</v>
      </c>
    </row>
    <row r="2093" spans="1:20">
      <c r="A2093" s="1" t="s">
        <v>12748</v>
      </c>
      <c r="B2093" s="1" t="s">
        <v>12749</v>
      </c>
      <c r="C2093" s="1" t="s">
        <v>12750</v>
      </c>
      <c r="D2093" s="1" t="s">
        <v>12751</v>
      </c>
      <c r="E2093" s="1" t="s">
        <v>12752</v>
      </c>
      <c r="F2093" s="1" t="s">
        <v>5392</v>
      </c>
      <c r="G2093" s="1" t="s">
        <v>26</v>
      </c>
      <c r="H2093" s="1" t="s">
        <v>27</v>
      </c>
      <c r="I2093" s="1">
        <v>13</v>
      </c>
      <c r="J2093" s="1">
        <v>1</v>
      </c>
      <c r="K2093" s="1" t="s">
        <v>22</v>
      </c>
      <c r="L2093" s="1">
        <v>2023</v>
      </c>
      <c r="M2093" s="1">
        <v>1</v>
      </c>
      <c r="N2093" s="1" t="s">
        <v>12753</v>
      </c>
      <c r="O2093" s="1">
        <v>1.8182020000000001</v>
      </c>
      <c r="P2093" s="1">
        <v>2.4700000000000002</v>
      </c>
      <c r="Q2093" s="3">
        <v>0.55000000000000004</v>
      </c>
      <c r="R2093" s="1">
        <v>0.40410000000000001</v>
      </c>
      <c r="S2093" s="1">
        <v>36.628</v>
      </c>
      <c r="T2093" s="1">
        <v>3.8</v>
      </c>
    </row>
    <row r="2094" spans="1:20">
      <c r="A2094" s="1" t="s">
        <v>12754</v>
      </c>
      <c r="B2094" s="1" t="s">
        <v>12755</v>
      </c>
      <c r="C2094" s="1" t="s">
        <v>22</v>
      </c>
      <c r="D2094" s="1" t="s">
        <v>12756</v>
      </c>
      <c r="E2094" s="1" t="s">
        <v>12757</v>
      </c>
      <c r="F2094" s="1" t="s">
        <v>10147</v>
      </c>
      <c r="G2094" s="1" t="s">
        <v>49</v>
      </c>
      <c r="H2094" s="1" t="s">
        <v>27</v>
      </c>
      <c r="I2094" s="1">
        <v>33</v>
      </c>
      <c r="J2094" s="1">
        <v>17</v>
      </c>
      <c r="K2094" s="1" t="s">
        <v>22</v>
      </c>
      <c r="L2094" s="1">
        <v>2021</v>
      </c>
      <c r="M2094" s="1">
        <v>1</v>
      </c>
      <c r="N2094" s="1" t="s">
        <v>12758</v>
      </c>
      <c r="O2094" s="1">
        <v>4.2625000000000002</v>
      </c>
      <c r="P2094" s="1">
        <v>11.82</v>
      </c>
      <c r="Q2094" s="3">
        <v>0.23</v>
      </c>
      <c r="R2094" s="1">
        <v>8.4599999999999995E-2</v>
      </c>
      <c r="S2094" s="1">
        <v>10.63</v>
      </c>
      <c r="T2094" s="1">
        <v>1.831</v>
      </c>
    </row>
    <row r="2095" spans="1:20">
      <c r="A2095" s="1" t="s">
        <v>12759</v>
      </c>
      <c r="B2095" s="1" t="s">
        <v>12760</v>
      </c>
      <c r="C2095" s="1" t="s">
        <v>22</v>
      </c>
      <c r="D2095" s="1" t="s">
        <v>12761</v>
      </c>
      <c r="E2095" s="1" t="s">
        <v>12762</v>
      </c>
      <c r="F2095" s="1" t="s">
        <v>12763</v>
      </c>
      <c r="G2095" s="1" t="s">
        <v>26</v>
      </c>
      <c r="H2095" s="1" t="s">
        <v>27</v>
      </c>
      <c r="I2095" s="1">
        <v>28</v>
      </c>
      <c r="J2095" s="1">
        <v>2</v>
      </c>
      <c r="K2095" s="1" t="s">
        <v>12764</v>
      </c>
      <c r="L2095" s="1">
        <v>2023</v>
      </c>
      <c r="M2095" s="1">
        <v>1</v>
      </c>
      <c r="N2095" s="1" t="s">
        <v>12765</v>
      </c>
      <c r="O2095" s="1">
        <v>0.17499999999999999</v>
      </c>
      <c r="P2095" s="1">
        <v>2.4700000000000002</v>
      </c>
      <c r="Q2095" s="3">
        <v>5.71</v>
      </c>
      <c r="R2095" s="1">
        <v>0.40410000000000001</v>
      </c>
      <c r="S2095" s="1">
        <v>36.628</v>
      </c>
      <c r="T2095" s="1">
        <v>0.8</v>
      </c>
    </row>
    <row r="2096" spans="1:20">
      <c r="A2096" s="1" t="s">
        <v>12766</v>
      </c>
      <c r="B2096" s="1" t="s">
        <v>12767</v>
      </c>
      <c r="C2096" s="1" t="s">
        <v>22</v>
      </c>
      <c r="D2096" s="1" t="s">
        <v>12768</v>
      </c>
      <c r="E2096" s="1" t="s">
        <v>12769</v>
      </c>
      <c r="F2096" s="1" t="s">
        <v>12770</v>
      </c>
      <c r="G2096" s="1" t="s">
        <v>1401</v>
      </c>
      <c r="H2096" s="1" t="s">
        <v>27</v>
      </c>
      <c r="I2096" s="1">
        <v>16</v>
      </c>
      <c r="J2096" s="1" t="s">
        <v>22</v>
      </c>
      <c r="K2096" s="1" t="s">
        <v>12771</v>
      </c>
      <c r="L2096" s="1">
        <v>2023</v>
      </c>
      <c r="M2096" s="1">
        <v>1</v>
      </c>
      <c r="N2096" s="1" t="s">
        <v>12772</v>
      </c>
      <c r="O2096" s="1">
        <v>2.6689470000000002</v>
      </c>
      <c r="P2096" s="1">
        <v>1.9</v>
      </c>
      <c r="Q2096" s="3">
        <v>0.37</v>
      </c>
      <c r="R2096" s="1">
        <v>0.52739999999999998</v>
      </c>
      <c r="S2096" s="1">
        <v>39.311599999999999</v>
      </c>
      <c r="T2096" s="1">
        <v>4.7</v>
      </c>
    </row>
    <row r="2097" spans="1:20">
      <c r="A2097" s="1" t="s">
        <v>12773</v>
      </c>
      <c r="B2097" s="1" t="s">
        <v>12774</v>
      </c>
      <c r="C2097" s="1" t="s">
        <v>22</v>
      </c>
      <c r="D2097" s="1" t="s">
        <v>12775</v>
      </c>
      <c r="E2097" s="1" t="s">
        <v>11689</v>
      </c>
      <c r="F2097" s="1" t="s">
        <v>4525</v>
      </c>
      <c r="G2097" s="1" t="s">
        <v>35</v>
      </c>
      <c r="H2097" s="1" t="s">
        <v>27</v>
      </c>
      <c r="I2097" s="1">
        <v>34</v>
      </c>
      <c r="J2097" s="1">
        <v>10</v>
      </c>
      <c r="K2097" s="1" t="s">
        <v>12776</v>
      </c>
      <c r="L2097" s="1">
        <v>2014</v>
      </c>
      <c r="M2097" s="1">
        <v>1</v>
      </c>
      <c r="N2097" s="1" t="s">
        <v>12777</v>
      </c>
      <c r="O2097" s="1">
        <v>4.2663929999999999</v>
      </c>
      <c r="P2097" s="1">
        <v>28.95</v>
      </c>
      <c r="Q2097" s="3">
        <v>0.23</v>
      </c>
      <c r="R2097" s="1">
        <v>3.4500000000000003E-2</v>
      </c>
      <c r="S2097" s="1">
        <v>3.6772999999999998</v>
      </c>
      <c r="T2097" s="1">
        <v>0.99099999999999999</v>
      </c>
    </row>
    <row r="2098" spans="1:20">
      <c r="A2098" s="1" t="s">
        <v>12778</v>
      </c>
      <c r="B2098" s="1" t="s">
        <v>12779</v>
      </c>
      <c r="C2098" s="1" t="s">
        <v>22</v>
      </c>
      <c r="D2098" s="1" t="s">
        <v>12780</v>
      </c>
      <c r="E2098" s="1" t="s">
        <v>12781</v>
      </c>
      <c r="F2098" s="1" t="s">
        <v>9574</v>
      </c>
      <c r="G2098" s="1" t="s">
        <v>35</v>
      </c>
      <c r="H2098" s="1" t="s">
        <v>27</v>
      </c>
      <c r="I2098" s="1">
        <v>45</v>
      </c>
      <c r="J2098" s="1">
        <v>9</v>
      </c>
      <c r="K2098" s="1" t="s">
        <v>12782</v>
      </c>
      <c r="L2098" s="1">
        <v>2015</v>
      </c>
      <c r="M2098" s="1">
        <v>1</v>
      </c>
      <c r="N2098" s="1" t="s">
        <v>12783</v>
      </c>
      <c r="O2098" s="1">
        <v>4.1362129999999997</v>
      </c>
      <c r="P2098" s="1">
        <v>28.08</v>
      </c>
      <c r="Q2098" s="3">
        <v>0.24</v>
      </c>
      <c r="R2098" s="1">
        <v>3.56E-2</v>
      </c>
      <c r="S2098" s="1">
        <v>3.2884000000000002</v>
      </c>
      <c r="T2098" s="1">
        <v>0.49299999999999999</v>
      </c>
    </row>
    <row r="2099" spans="1:20">
      <c r="A2099" s="1" t="s">
        <v>12784</v>
      </c>
      <c r="B2099" s="1" t="s">
        <v>12785</v>
      </c>
      <c r="C2099" s="1" t="s">
        <v>12786</v>
      </c>
      <c r="D2099" s="1" t="s">
        <v>12787</v>
      </c>
      <c r="E2099" s="1" t="s">
        <v>12788</v>
      </c>
      <c r="F2099" s="1" t="s">
        <v>3735</v>
      </c>
      <c r="G2099" s="1" t="s">
        <v>89</v>
      </c>
      <c r="H2099" s="1" t="s">
        <v>27</v>
      </c>
      <c r="I2099" s="1">
        <v>14</v>
      </c>
      <c r="J2099" s="1">
        <v>14</v>
      </c>
      <c r="K2099" s="1" t="s">
        <v>22</v>
      </c>
      <c r="L2099" s="1">
        <v>2021</v>
      </c>
      <c r="M2099" s="1">
        <v>1</v>
      </c>
      <c r="N2099" s="1" t="s">
        <v>12789</v>
      </c>
      <c r="O2099" s="1">
        <v>6.9484890000000004</v>
      </c>
      <c r="P2099" s="1">
        <v>15.04</v>
      </c>
      <c r="Q2099" s="3">
        <v>0.14000000000000001</v>
      </c>
      <c r="R2099" s="1">
        <v>6.6500000000000004E-2</v>
      </c>
      <c r="S2099" s="1">
        <v>5.0568</v>
      </c>
      <c r="T2099" s="1">
        <v>3.7480000000000002</v>
      </c>
    </row>
    <row r="2100" spans="1:20">
      <c r="A2100" s="1" t="s">
        <v>12790</v>
      </c>
      <c r="B2100" s="1" t="s">
        <v>12791</v>
      </c>
      <c r="C2100" s="1" t="s">
        <v>22</v>
      </c>
      <c r="D2100" s="1" t="s">
        <v>12792</v>
      </c>
      <c r="E2100" s="1" t="s">
        <v>12793</v>
      </c>
      <c r="F2100" s="1" t="s">
        <v>6629</v>
      </c>
      <c r="G2100" s="1" t="s">
        <v>35</v>
      </c>
      <c r="H2100" s="1" t="s">
        <v>27</v>
      </c>
      <c r="I2100" s="1">
        <v>37</v>
      </c>
      <c r="J2100" s="1">
        <v>9</v>
      </c>
      <c r="K2100" s="1" t="s">
        <v>12794</v>
      </c>
      <c r="L2100" s="1">
        <v>2018</v>
      </c>
      <c r="M2100" s="1">
        <v>1</v>
      </c>
      <c r="N2100" s="1" t="s">
        <v>12795</v>
      </c>
      <c r="O2100" s="1">
        <v>2.556054</v>
      </c>
      <c r="P2100" s="1">
        <v>22.52</v>
      </c>
      <c r="Q2100" s="3">
        <v>0.39</v>
      </c>
      <c r="R2100" s="1">
        <v>4.4400000000000002E-2</v>
      </c>
      <c r="S2100" s="1">
        <v>3.2593000000000001</v>
      </c>
      <c r="T2100" s="1">
        <v>0.69499999999999995</v>
      </c>
    </row>
    <row r="2101" spans="1:20">
      <c r="A2101" s="1" t="s">
        <v>12796</v>
      </c>
      <c r="B2101" s="1" t="s">
        <v>12797</v>
      </c>
      <c r="C2101" s="1" t="s">
        <v>22</v>
      </c>
      <c r="D2101" s="1" t="s">
        <v>12798</v>
      </c>
      <c r="E2101" s="1" t="s">
        <v>12799</v>
      </c>
      <c r="F2101" s="1" t="s">
        <v>4672</v>
      </c>
      <c r="G2101" s="1" t="s">
        <v>2669</v>
      </c>
      <c r="H2101" s="1" t="s">
        <v>27</v>
      </c>
      <c r="I2101" s="1">
        <v>12</v>
      </c>
      <c r="J2101" s="1">
        <v>8</v>
      </c>
      <c r="K2101" s="1" t="s">
        <v>22</v>
      </c>
      <c r="L2101" s="1">
        <v>2024</v>
      </c>
      <c r="M2101" s="1">
        <v>1</v>
      </c>
      <c r="N2101" s="1" t="s">
        <v>12800</v>
      </c>
      <c r="O2101" s="1">
        <v>0.14385200000000001</v>
      </c>
      <c r="P2101" s="1">
        <v>0.12</v>
      </c>
      <c r="Q2101" s="3">
        <v>6.95</v>
      </c>
      <c r="R2101" s="1">
        <v>8.2150999999999996</v>
      </c>
      <c r="S2101" s="1">
        <v>91.758300000000006</v>
      </c>
      <c r="T2101" s="1" t="s">
        <v>22</v>
      </c>
    </row>
    <row r="2102" spans="1:20">
      <c r="A2102" s="1" t="s">
        <v>12801</v>
      </c>
      <c r="B2102" s="1" t="s">
        <v>12802</v>
      </c>
      <c r="C2102" s="1" t="s">
        <v>22</v>
      </c>
      <c r="D2102" s="1" t="s">
        <v>12803</v>
      </c>
      <c r="E2102" s="1" t="s">
        <v>7201</v>
      </c>
      <c r="F2102" s="1" t="s">
        <v>12804</v>
      </c>
      <c r="G2102" s="1" t="s">
        <v>49</v>
      </c>
      <c r="H2102" s="1" t="s">
        <v>27</v>
      </c>
      <c r="I2102" s="1">
        <v>12</v>
      </c>
      <c r="J2102" s="1">
        <v>4</v>
      </c>
      <c r="K2102" s="1" t="s">
        <v>12805</v>
      </c>
      <c r="L2102" s="1">
        <v>2020</v>
      </c>
      <c r="M2102" s="1">
        <v>1</v>
      </c>
      <c r="N2102" s="1" t="s">
        <v>12806</v>
      </c>
      <c r="O2102" s="1">
        <v>4.4545450000000004</v>
      </c>
      <c r="P2102" s="1">
        <v>17.03</v>
      </c>
      <c r="Q2102" s="3">
        <v>0.22</v>
      </c>
      <c r="R2102" s="1">
        <v>5.8700000000000002E-2</v>
      </c>
      <c r="S2102" s="1">
        <v>7.4481000000000002</v>
      </c>
      <c r="T2102" s="1">
        <v>2.169</v>
      </c>
    </row>
    <row r="2103" spans="1:20">
      <c r="A2103" s="1" t="s">
        <v>12807</v>
      </c>
      <c r="B2103" s="1" t="s">
        <v>12808</v>
      </c>
      <c r="C2103" s="1" t="s">
        <v>22</v>
      </c>
      <c r="D2103" s="1" t="s">
        <v>12809</v>
      </c>
      <c r="E2103" s="1" t="s">
        <v>12810</v>
      </c>
      <c r="F2103" s="1" t="s">
        <v>12811</v>
      </c>
      <c r="G2103" s="1" t="s">
        <v>105</v>
      </c>
      <c r="H2103" s="1" t="s">
        <v>27</v>
      </c>
      <c r="I2103" s="1">
        <v>15</v>
      </c>
      <c r="J2103" s="1">
        <v>2</v>
      </c>
      <c r="K2103" s="1" t="s">
        <v>22</v>
      </c>
      <c r="L2103" s="1">
        <v>2023</v>
      </c>
      <c r="M2103" s="1">
        <v>1</v>
      </c>
      <c r="N2103" s="1" t="s">
        <v>12812</v>
      </c>
      <c r="O2103" s="1">
        <v>1.605745</v>
      </c>
      <c r="P2103" s="1">
        <v>2.33</v>
      </c>
      <c r="Q2103" s="3">
        <v>0.62</v>
      </c>
      <c r="R2103" s="1">
        <v>0.4289</v>
      </c>
      <c r="S2103" s="1">
        <v>34.195099999999996</v>
      </c>
      <c r="T2103" s="1">
        <v>3</v>
      </c>
    </row>
    <row r="2104" spans="1:20">
      <c r="A2104" s="1" t="s">
        <v>12813</v>
      </c>
      <c r="B2104" s="1" t="s">
        <v>12814</v>
      </c>
      <c r="C2104" s="1" t="s">
        <v>22</v>
      </c>
      <c r="D2104" s="1" t="s">
        <v>12815</v>
      </c>
      <c r="E2104" s="1" t="s">
        <v>12816</v>
      </c>
      <c r="F2104" s="1" t="s">
        <v>8509</v>
      </c>
      <c r="G2104" s="1" t="s">
        <v>49</v>
      </c>
      <c r="H2104" s="1" t="s">
        <v>27</v>
      </c>
      <c r="I2104" s="1">
        <v>53</v>
      </c>
      <c r="J2104" s="1">
        <v>3</v>
      </c>
      <c r="K2104" s="1" t="s">
        <v>12817</v>
      </c>
      <c r="L2104" s="1">
        <v>2021</v>
      </c>
      <c r="M2104" s="1">
        <v>1</v>
      </c>
      <c r="N2104" s="1" t="s">
        <v>12818</v>
      </c>
      <c r="O2104" s="1">
        <v>7.2166059999999996</v>
      </c>
      <c r="P2104" s="1">
        <v>11.82</v>
      </c>
      <c r="Q2104" s="3">
        <v>0.14000000000000001</v>
      </c>
      <c r="R2104" s="1">
        <v>8.4599999999999995E-2</v>
      </c>
      <c r="S2104" s="1">
        <v>10.63</v>
      </c>
      <c r="T2104" s="1">
        <v>2.5649999999999999</v>
      </c>
    </row>
    <row r="2105" spans="1:20">
      <c r="A2105" s="1" t="s">
        <v>12819</v>
      </c>
      <c r="B2105" s="1" t="s">
        <v>12820</v>
      </c>
      <c r="C2105" s="1" t="s">
        <v>12821</v>
      </c>
      <c r="D2105" s="1" t="s">
        <v>12822</v>
      </c>
      <c r="E2105" s="1" t="s">
        <v>12823</v>
      </c>
      <c r="F2105" s="1" t="s">
        <v>1916</v>
      </c>
      <c r="G2105" s="1" t="s">
        <v>89</v>
      </c>
      <c r="H2105" s="1" t="s">
        <v>27</v>
      </c>
      <c r="I2105" s="1">
        <v>20</v>
      </c>
      <c r="J2105" s="1">
        <v>5</v>
      </c>
      <c r="K2105" s="1" t="s">
        <v>22</v>
      </c>
      <c r="L2105" s="1">
        <v>2023</v>
      </c>
      <c r="M2105" s="1">
        <v>1</v>
      </c>
      <c r="N2105" s="1" t="s">
        <v>12824</v>
      </c>
      <c r="O2105" s="1">
        <v>5.1921039999999996</v>
      </c>
      <c r="P2105" s="1">
        <v>3.35</v>
      </c>
      <c r="Q2105" s="3">
        <v>0.19</v>
      </c>
      <c r="R2105" s="1">
        <v>0.29820000000000002</v>
      </c>
      <c r="S2105" s="1">
        <v>28.809100000000001</v>
      </c>
      <c r="T2105" s="1">
        <v>13</v>
      </c>
    </row>
    <row r="2106" spans="1:20">
      <c r="A2106" s="1" t="s">
        <v>12825</v>
      </c>
      <c r="B2106" s="1" t="s">
        <v>12826</v>
      </c>
      <c r="C2106" s="1" t="s">
        <v>12827</v>
      </c>
      <c r="D2106" s="1" t="s">
        <v>12828</v>
      </c>
      <c r="E2106" s="1" t="s">
        <v>12829</v>
      </c>
      <c r="F2106" s="1" t="s">
        <v>4621</v>
      </c>
      <c r="G2106" s="1" t="s">
        <v>89</v>
      </c>
      <c r="H2106" s="1" t="s">
        <v>27</v>
      </c>
      <c r="I2106" s="1">
        <v>13</v>
      </c>
      <c r="J2106" s="1">
        <v>23</v>
      </c>
      <c r="K2106" s="1" t="s">
        <v>22</v>
      </c>
      <c r="L2106" s="1">
        <v>2023</v>
      </c>
      <c r="M2106" s="1">
        <v>0</v>
      </c>
      <c r="N2106" s="1" t="s">
        <v>12830</v>
      </c>
      <c r="O2106" s="1">
        <v>2.2218909999999998</v>
      </c>
      <c r="P2106" s="1">
        <v>3.35</v>
      </c>
      <c r="Q2106" s="3">
        <v>0</v>
      </c>
      <c r="R2106" s="1">
        <v>0</v>
      </c>
      <c r="S2106" s="1">
        <v>0</v>
      </c>
      <c r="T2106" s="1">
        <v>4.4000000000000004</v>
      </c>
    </row>
    <row r="2107" spans="1:20">
      <c r="A2107" s="1" t="s">
        <v>12831</v>
      </c>
      <c r="B2107" s="1" t="s">
        <v>12832</v>
      </c>
      <c r="C2107" s="1" t="s">
        <v>12833</v>
      </c>
      <c r="D2107" s="1" t="s">
        <v>12834</v>
      </c>
      <c r="E2107" s="1" t="s">
        <v>12835</v>
      </c>
      <c r="F2107" s="1" t="s">
        <v>5392</v>
      </c>
      <c r="G2107" s="1" t="s">
        <v>1043</v>
      </c>
      <c r="H2107" s="1" t="s">
        <v>27</v>
      </c>
      <c r="I2107" s="1">
        <v>14</v>
      </c>
      <c r="J2107" s="1">
        <v>1</v>
      </c>
      <c r="K2107" s="1" t="s">
        <v>22</v>
      </c>
      <c r="L2107" s="1">
        <v>2024</v>
      </c>
      <c r="M2107" s="1">
        <v>0</v>
      </c>
      <c r="N2107" s="1" t="s">
        <v>12836</v>
      </c>
      <c r="O2107" s="1">
        <v>0.218662</v>
      </c>
      <c r="P2107" s="1">
        <v>0.15</v>
      </c>
      <c r="Q2107" s="3">
        <v>0</v>
      </c>
      <c r="R2107" s="1">
        <v>0</v>
      </c>
      <c r="S2107" s="1">
        <v>0</v>
      </c>
      <c r="T2107" s="1" t="s">
        <v>22</v>
      </c>
    </row>
    <row r="2108" spans="1:20">
      <c r="A2108" s="1" t="s">
        <v>12837</v>
      </c>
      <c r="B2108" s="1" t="s">
        <v>12838</v>
      </c>
      <c r="C2108" s="1" t="s">
        <v>22</v>
      </c>
      <c r="D2108" s="1" t="s">
        <v>12839</v>
      </c>
      <c r="E2108" s="1" t="s">
        <v>12840</v>
      </c>
      <c r="F2108" s="1" t="s">
        <v>12014</v>
      </c>
      <c r="G2108" s="1" t="s">
        <v>35</v>
      </c>
      <c r="H2108" s="1" t="s">
        <v>27</v>
      </c>
      <c r="I2108" s="1">
        <v>28</v>
      </c>
      <c r="J2108" s="1">
        <v>7</v>
      </c>
      <c r="K2108" s="1" t="s">
        <v>22</v>
      </c>
      <c r="L2108" s="1">
        <v>2021</v>
      </c>
      <c r="M2108" s="1">
        <v>0</v>
      </c>
      <c r="N2108" s="1" t="s">
        <v>12841</v>
      </c>
      <c r="O2108" s="1">
        <v>6.1437910000000002</v>
      </c>
      <c r="P2108" s="1">
        <v>11.69</v>
      </c>
      <c r="Q2108" s="3">
        <v>0</v>
      </c>
      <c r="R2108" s="1">
        <v>0</v>
      </c>
      <c r="S2108" s="1">
        <v>0</v>
      </c>
      <c r="T2108" s="1">
        <v>3.0609999999999999</v>
      </c>
    </row>
    <row r="2109" spans="1:20">
      <c r="A2109" s="1" t="s">
        <v>12842</v>
      </c>
      <c r="B2109" s="1" t="s">
        <v>12843</v>
      </c>
      <c r="C2109" s="1" t="s">
        <v>12844</v>
      </c>
      <c r="D2109" s="1" t="s">
        <v>12845</v>
      </c>
      <c r="E2109" s="1" t="s">
        <v>12846</v>
      </c>
      <c r="F2109" s="1" t="s">
        <v>1400</v>
      </c>
      <c r="G2109" s="1" t="s">
        <v>49</v>
      </c>
      <c r="H2109" s="1" t="s">
        <v>27</v>
      </c>
      <c r="I2109" s="1">
        <v>18</v>
      </c>
      <c r="J2109" s="1">
        <v>12</v>
      </c>
      <c r="K2109" s="1" t="s">
        <v>22</v>
      </c>
      <c r="L2109" s="1">
        <v>2023</v>
      </c>
      <c r="M2109" s="1">
        <v>0</v>
      </c>
      <c r="N2109" s="1" t="s">
        <v>12847</v>
      </c>
      <c r="O2109" s="1">
        <v>1.0245139999999999</v>
      </c>
      <c r="P2109" s="1">
        <v>2.13</v>
      </c>
      <c r="Q2109" s="3">
        <v>0</v>
      </c>
      <c r="R2109" s="1">
        <v>0</v>
      </c>
      <c r="S2109" s="1">
        <v>0</v>
      </c>
      <c r="T2109" s="1">
        <v>2.9</v>
      </c>
    </row>
    <row r="2110" spans="1:20">
      <c r="A2110" s="1" t="s">
        <v>12848</v>
      </c>
      <c r="B2110" s="1" t="s">
        <v>12849</v>
      </c>
      <c r="C2110" s="1" t="s">
        <v>12850</v>
      </c>
      <c r="D2110" s="1" t="s">
        <v>12851</v>
      </c>
      <c r="E2110" s="1" t="s">
        <v>12852</v>
      </c>
      <c r="F2110" s="1" t="s">
        <v>1214</v>
      </c>
      <c r="G2110" s="1" t="s">
        <v>26</v>
      </c>
      <c r="H2110" s="1" t="s">
        <v>27</v>
      </c>
      <c r="I2110" s="1">
        <v>33</v>
      </c>
      <c r="J2110" s="1" t="s">
        <v>22</v>
      </c>
      <c r="K2110" s="1" t="s">
        <v>12853</v>
      </c>
      <c r="L2110" s="1">
        <v>2024</v>
      </c>
      <c r="M2110" s="1">
        <v>0</v>
      </c>
      <c r="N2110" s="1" t="s">
        <v>12854</v>
      </c>
      <c r="O2110" s="1">
        <v>0.32116800000000001</v>
      </c>
      <c r="P2110" s="1">
        <v>0.28000000000000003</v>
      </c>
      <c r="Q2110" s="3">
        <v>0</v>
      </c>
      <c r="R2110" s="1">
        <v>0</v>
      </c>
      <c r="S2110" s="1">
        <v>0</v>
      </c>
      <c r="T2110" s="1" t="s">
        <v>22</v>
      </c>
    </row>
    <row r="2111" spans="1:20">
      <c r="A2111" s="1" t="s">
        <v>12855</v>
      </c>
      <c r="B2111" s="1" t="s">
        <v>12856</v>
      </c>
      <c r="C2111" s="1" t="s">
        <v>12857</v>
      </c>
      <c r="D2111" s="1" t="s">
        <v>12858</v>
      </c>
      <c r="E2111" s="1" t="s">
        <v>12859</v>
      </c>
      <c r="F2111" s="1" t="s">
        <v>8992</v>
      </c>
      <c r="G2111" s="1" t="s">
        <v>305</v>
      </c>
      <c r="H2111" s="1" t="s">
        <v>27</v>
      </c>
      <c r="I2111" s="1">
        <v>32</v>
      </c>
      <c r="J2111" s="1">
        <v>8</v>
      </c>
      <c r="K2111" s="1" t="s">
        <v>12860</v>
      </c>
      <c r="L2111" s="1">
        <v>2024</v>
      </c>
      <c r="M2111" s="1">
        <v>0</v>
      </c>
      <c r="N2111" s="1" t="s">
        <v>12861</v>
      </c>
      <c r="O2111" s="1">
        <v>0.28981699999999999</v>
      </c>
      <c r="P2111" s="1">
        <v>0.26</v>
      </c>
      <c r="Q2111" s="3">
        <v>0</v>
      </c>
      <c r="R2111" s="1">
        <v>0</v>
      </c>
      <c r="S2111" s="1">
        <v>0</v>
      </c>
      <c r="T2111" s="1" t="s">
        <v>22</v>
      </c>
    </row>
    <row r="2112" spans="1:20">
      <c r="A2112" s="1" t="s">
        <v>12862</v>
      </c>
      <c r="B2112" s="1" t="s">
        <v>12863</v>
      </c>
      <c r="C2112" s="1" t="s">
        <v>22</v>
      </c>
      <c r="D2112" s="1" t="s">
        <v>12864</v>
      </c>
      <c r="E2112" s="1" t="s">
        <v>12865</v>
      </c>
      <c r="F2112" s="1" t="s">
        <v>12866</v>
      </c>
      <c r="G2112" s="1" t="s">
        <v>2669</v>
      </c>
      <c r="H2112" s="1" t="s">
        <v>27</v>
      </c>
      <c r="I2112" s="1">
        <v>8</v>
      </c>
      <c r="J2112" s="1">
        <v>12</v>
      </c>
      <c r="K2112" s="1" t="s">
        <v>12867</v>
      </c>
      <c r="L2112" s="1">
        <v>2023</v>
      </c>
      <c r="M2112" s="1">
        <v>0</v>
      </c>
      <c r="N2112" s="1" t="s">
        <v>12868</v>
      </c>
      <c r="O2112" s="1">
        <v>1.7891889999999999</v>
      </c>
      <c r="P2112" s="1">
        <v>0.89</v>
      </c>
      <c r="Q2112" s="3">
        <v>0</v>
      </c>
      <c r="R2112" s="1">
        <v>0</v>
      </c>
      <c r="S2112" s="1">
        <v>0</v>
      </c>
      <c r="T2112" s="1">
        <v>1.8</v>
      </c>
    </row>
    <row r="2113" spans="1:20">
      <c r="A2113" s="1" t="s">
        <v>12869</v>
      </c>
      <c r="B2113" s="1" t="s">
        <v>12870</v>
      </c>
      <c r="C2113" s="1" t="s">
        <v>12871</v>
      </c>
      <c r="D2113" s="1" t="s">
        <v>12872</v>
      </c>
      <c r="E2113" s="1" t="s">
        <v>12873</v>
      </c>
      <c r="F2113" s="1" t="s">
        <v>4219</v>
      </c>
      <c r="G2113" s="1" t="s">
        <v>35</v>
      </c>
      <c r="H2113" s="1" t="s">
        <v>27</v>
      </c>
      <c r="I2113" s="1">
        <v>8</v>
      </c>
      <c r="J2113" s="1">
        <v>41</v>
      </c>
      <c r="K2113" s="1" t="s">
        <v>12874</v>
      </c>
      <c r="L2113" s="1">
        <v>2023</v>
      </c>
      <c r="M2113" s="1">
        <v>0</v>
      </c>
      <c r="N2113" s="1" t="s">
        <v>12875</v>
      </c>
      <c r="O2113" s="1">
        <v>2.0207830000000002</v>
      </c>
      <c r="P2113" s="1">
        <v>2.61</v>
      </c>
      <c r="Q2113" s="3">
        <v>0</v>
      </c>
      <c r="R2113" s="1">
        <v>0</v>
      </c>
      <c r="S2113" s="1">
        <v>0</v>
      </c>
      <c r="T2113" s="1">
        <v>3.7</v>
      </c>
    </row>
    <row r="2114" spans="1:20">
      <c r="A2114" s="1" t="s">
        <v>12876</v>
      </c>
      <c r="B2114" s="1" t="s">
        <v>12877</v>
      </c>
      <c r="C2114" s="1" t="s">
        <v>22</v>
      </c>
      <c r="D2114" s="1" t="s">
        <v>12878</v>
      </c>
      <c r="E2114" s="1" t="s">
        <v>12879</v>
      </c>
      <c r="F2114" s="1" t="s">
        <v>5006</v>
      </c>
      <c r="G2114" s="1" t="s">
        <v>49</v>
      </c>
      <c r="H2114" s="1" t="s">
        <v>27</v>
      </c>
      <c r="I2114" s="1">
        <v>26</v>
      </c>
      <c r="J2114" s="1" t="s">
        <v>22</v>
      </c>
      <c r="K2114" s="1" t="s">
        <v>12880</v>
      </c>
      <c r="L2114" s="1">
        <v>2024</v>
      </c>
      <c r="M2114" s="1">
        <v>0</v>
      </c>
      <c r="N2114" s="1" t="s">
        <v>12881</v>
      </c>
      <c r="O2114" s="1">
        <v>0.93867100000000003</v>
      </c>
      <c r="P2114" s="1">
        <v>0.31</v>
      </c>
      <c r="Q2114" s="3">
        <v>0</v>
      </c>
      <c r="R2114" s="1">
        <v>0</v>
      </c>
      <c r="S2114" s="1">
        <v>0</v>
      </c>
      <c r="T2114" s="1" t="s">
        <v>22</v>
      </c>
    </row>
    <row r="2115" spans="1:20">
      <c r="A2115" s="1" t="s">
        <v>12882</v>
      </c>
      <c r="B2115" s="1" t="s">
        <v>12883</v>
      </c>
      <c r="C2115" s="1" t="s">
        <v>22</v>
      </c>
      <c r="D2115" s="1" t="s">
        <v>12884</v>
      </c>
      <c r="E2115" s="1" t="s">
        <v>12885</v>
      </c>
      <c r="F2115" s="1" t="s">
        <v>9091</v>
      </c>
      <c r="G2115" s="1" t="s">
        <v>1401</v>
      </c>
      <c r="H2115" s="1" t="s">
        <v>27</v>
      </c>
      <c r="I2115" s="1">
        <v>163</v>
      </c>
      <c r="J2115" s="1" t="s">
        <v>22</v>
      </c>
      <c r="K2115" s="1" t="s">
        <v>22</v>
      </c>
      <c r="L2115" s="1">
        <v>2024</v>
      </c>
      <c r="M2115" s="1">
        <v>0</v>
      </c>
      <c r="N2115" s="1" t="s">
        <v>12886</v>
      </c>
      <c r="O2115" s="1">
        <v>0.27692299999999997</v>
      </c>
      <c r="P2115" s="1">
        <v>0.24</v>
      </c>
      <c r="Q2115" s="3">
        <v>0</v>
      </c>
      <c r="R2115" s="1">
        <v>0</v>
      </c>
      <c r="S2115" s="1">
        <v>0</v>
      </c>
      <c r="T2115" s="1" t="s">
        <v>22</v>
      </c>
    </row>
    <row r="2116" spans="1:20">
      <c r="A2116" s="1" t="s">
        <v>12887</v>
      </c>
      <c r="B2116" s="1" t="s">
        <v>12888</v>
      </c>
      <c r="C2116" s="1" t="s">
        <v>12889</v>
      </c>
      <c r="D2116" s="1" t="s">
        <v>12890</v>
      </c>
      <c r="E2116" s="1" t="s">
        <v>12891</v>
      </c>
      <c r="F2116" s="1" t="s">
        <v>3009</v>
      </c>
      <c r="G2116" s="1" t="s">
        <v>840</v>
      </c>
      <c r="H2116" s="1" t="s">
        <v>27</v>
      </c>
      <c r="I2116" s="1" t="s">
        <v>22</v>
      </c>
      <c r="J2116" s="1" t="s">
        <v>22</v>
      </c>
      <c r="K2116" s="1" t="s">
        <v>22</v>
      </c>
      <c r="L2116" s="1">
        <v>2024</v>
      </c>
      <c r="M2116" s="1">
        <v>0</v>
      </c>
      <c r="N2116" s="1" t="s">
        <v>12892</v>
      </c>
      <c r="O2116" s="1">
        <v>0.13189400000000001</v>
      </c>
      <c r="P2116" s="1">
        <v>0.19</v>
      </c>
      <c r="Q2116" s="3">
        <v>0</v>
      </c>
      <c r="R2116" s="1">
        <v>0</v>
      </c>
      <c r="S2116" s="1">
        <v>0</v>
      </c>
      <c r="T2116" s="1" t="s">
        <v>22</v>
      </c>
    </row>
    <row r="2117" spans="1:20">
      <c r="A2117" s="1" t="s">
        <v>12893</v>
      </c>
      <c r="B2117" s="1" t="s">
        <v>12894</v>
      </c>
      <c r="C2117" s="1" t="s">
        <v>22</v>
      </c>
      <c r="D2117" s="1" t="s">
        <v>12895</v>
      </c>
      <c r="E2117" s="1" t="s">
        <v>12896</v>
      </c>
      <c r="F2117" s="1" t="s">
        <v>5032</v>
      </c>
      <c r="G2117" s="1" t="s">
        <v>26</v>
      </c>
      <c r="H2117" s="1" t="s">
        <v>27</v>
      </c>
      <c r="I2117" s="1">
        <v>35</v>
      </c>
      <c r="J2117" s="1">
        <v>6</v>
      </c>
      <c r="K2117" s="1" t="s">
        <v>22</v>
      </c>
      <c r="L2117" s="1">
        <v>2024</v>
      </c>
      <c r="M2117" s="1">
        <v>0</v>
      </c>
      <c r="N2117" s="1" t="s">
        <v>12897</v>
      </c>
      <c r="O2117" s="1">
        <v>0.33273200000000003</v>
      </c>
      <c r="P2117" s="1">
        <v>0.28000000000000003</v>
      </c>
      <c r="Q2117" s="3">
        <v>0</v>
      </c>
      <c r="R2117" s="1">
        <v>0</v>
      </c>
      <c r="S2117" s="1">
        <v>0</v>
      </c>
      <c r="T2117" s="1" t="s">
        <v>22</v>
      </c>
    </row>
    <row r="2118" spans="1:20">
      <c r="A2118" s="1" t="s">
        <v>12898</v>
      </c>
      <c r="B2118" s="1" t="s">
        <v>12899</v>
      </c>
      <c r="C2118" s="1" t="s">
        <v>22</v>
      </c>
      <c r="D2118" s="1" t="s">
        <v>12900</v>
      </c>
      <c r="E2118" s="1" t="s">
        <v>12901</v>
      </c>
      <c r="F2118" s="1" t="s">
        <v>12902</v>
      </c>
      <c r="G2118" s="1" t="s">
        <v>1401</v>
      </c>
      <c r="H2118" s="1" t="s">
        <v>27</v>
      </c>
      <c r="I2118" s="1">
        <v>12</v>
      </c>
      <c r="J2118" s="1" t="s">
        <v>22</v>
      </c>
      <c r="K2118" s="1" t="s">
        <v>22</v>
      </c>
      <c r="L2118" s="1">
        <v>2024</v>
      </c>
      <c r="M2118" s="1">
        <v>0</v>
      </c>
      <c r="N2118" s="1" t="s">
        <v>12903</v>
      </c>
      <c r="O2118" s="1">
        <v>7.3238999999999999E-2</v>
      </c>
      <c r="P2118" s="1">
        <v>0.24</v>
      </c>
      <c r="Q2118" s="3">
        <v>0</v>
      </c>
      <c r="R2118" s="1">
        <v>0</v>
      </c>
      <c r="S2118" s="1">
        <v>0</v>
      </c>
      <c r="T2118" s="1" t="s">
        <v>22</v>
      </c>
    </row>
    <row r="2119" spans="1:20">
      <c r="A2119" s="1" t="s">
        <v>12904</v>
      </c>
      <c r="B2119" s="1" t="s">
        <v>12905</v>
      </c>
      <c r="C2119" s="1" t="s">
        <v>22</v>
      </c>
      <c r="D2119" s="1" t="s">
        <v>12906</v>
      </c>
      <c r="E2119" s="1" t="s">
        <v>12907</v>
      </c>
      <c r="F2119" s="1" t="s">
        <v>6538</v>
      </c>
      <c r="G2119" s="1" t="s">
        <v>49</v>
      </c>
      <c r="H2119" s="1" t="s">
        <v>27</v>
      </c>
      <c r="I2119" s="1" t="s">
        <v>22</v>
      </c>
      <c r="J2119" s="1" t="s">
        <v>22</v>
      </c>
      <c r="K2119" s="1" t="s">
        <v>22</v>
      </c>
      <c r="L2119" s="1">
        <v>2024</v>
      </c>
      <c r="M2119" s="1">
        <v>0</v>
      </c>
      <c r="N2119" s="1" t="s">
        <v>12908</v>
      </c>
      <c r="O2119" s="1">
        <v>8.2474000000000006E-2</v>
      </c>
      <c r="P2119" s="1">
        <v>0.31</v>
      </c>
      <c r="Q2119" s="3">
        <v>0</v>
      </c>
      <c r="R2119" s="1">
        <v>0</v>
      </c>
      <c r="S2119" s="1">
        <v>0</v>
      </c>
      <c r="T2119" s="1" t="s">
        <v>22</v>
      </c>
    </row>
    <row r="2120" spans="1:20">
      <c r="A2120" s="1" t="s">
        <v>12909</v>
      </c>
      <c r="B2120" s="1" t="s">
        <v>12910</v>
      </c>
      <c r="C2120" s="1" t="s">
        <v>22</v>
      </c>
      <c r="D2120" s="1" t="s">
        <v>12911</v>
      </c>
      <c r="E2120" s="1" t="s">
        <v>12912</v>
      </c>
      <c r="F2120" s="1" t="s">
        <v>12913</v>
      </c>
      <c r="G2120" s="1" t="s">
        <v>2669</v>
      </c>
      <c r="H2120" s="1" t="s">
        <v>27</v>
      </c>
      <c r="I2120" s="1">
        <v>11</v>
      </c>
      <c r="J2120" s="1">
        <v>7</v>
      </c>
      <c r="K2120" s="1" t="s">
        <v>12914</v>
      </c>
      <c r="L2120" s="1">
        <v>2017</v>
      </c>
      <c r="M2120" s="1">
        <v>0</v>
      </c>
      <c r="N2120" s="1" t="s">
        <v>12915</v>
      </c>
      <c r="O2120" s="1">
        <v>3.75</v>
      </c>
      <c r="P2120" s="1">
        <v>8.52</v>
      </c>
      <c r="Q2120" s="3">
        <v>0</v>
      </c>
      <c r="R2120" s="1">
        <v>0</v>
      </c>
      <c r="S2120" s="1">
        <v>0</v>
      </c>
      <c r="T2120" s="1">
        <v>0.79900000000000004</v>
      </c>
    </row>
    <row r="2121" spans="1:20">
      <c r="A2121" s="1" t="s">
        <v>12916</v>
      </c>
      <c r="B2121" s="1" t="s">
        <v>12917</v>
      </c>
      <c r="C2121" s="1" t="s">
        <v>22</v>
      </c>
      <c r="D2121" s="1" t="s">
        <v>12918</v>
      </c>
      <c r="E2121" s="1" t="s">
        <v>12919</v>
      </c>
      <c r="F2121" s="1" t="s">
        <v>12920</v>
      </c>
      <c r="G2121" s="1" t="s">
        <v>49</v>
      </c>
      <c r="H2121" s="1" t="s">
        <v>27</v>
      </c>
      <c r="I2121" s="1">
        <v>12</v>
      </c>
      <c r="J2121" s="1">
        <v>1</v>
      </c>
      <c r="K2121" s="1" t="s">
        <v>22</v>
      </c>
      <c r="L2121" s="1">
        <v>2023</v>
      </c>
      <c r="M2121" s="1">
        <v>0</v>
      </c>
      <c r="N2121" s="1" t="s">
        <v>12921</v>
      </c>
      <c r="O2121" s="1">
        <v>1.7818179999999999</v>
      </c>
      <c r="P2121" s="1">
        <v>2.13</v>
      </c>
      <c r="Q2121" s="3">
        <v>0</v>
      </c>
      <c r="R2121" s="1">
        <v>0</v>
      </c>
      <c r="S2121" s="1">
        <v>0</v>
      </c>
      <c r="T2121" s="1">
        <v>3.7</v>
      </c>
    </row>
    <row r="2122" spans="1:20">
      <c r="A2122" s="1" t="s">
        <v>12922</v>
      </c>
      <c r="B2122" s="1" t="s">
        <v>12923</v>
      </c>
      <c r="C2122" s="1" t="s">
        <v>22</v>
      </c>
      <c r="D2122" s="1" t="s">
        <v>12924</v>
      </c>
      <c r="E2122" s="1" t="s">
        <v>10947</v>
      </c>
      <c r="F2122" s="1" t="s">
        <v>12925</v>
      </c>
      <c r="G2122" s="1" t="s">
        <v>35</v>
      </c>
      <c r="H2122" s="1" t="s">
        <v>27</v>
      </c>
      <c r="I2122" s="1">
        <v>47</v>
      </c>
      <c r="J2122" s="1">
        <v>5</v>
      </c>
      <c r="K2122" s="1" t="s">
        <v>12926</v>
      </c>
      <c r="L2122" s="1">
        <v>2017</v>
      </c>
      <c r="M2122" s="1">
        <v>0</v>
      </c>
      <c r="N2122" s="1" t="s">
        <v>12927</v>
      </c>
      <c r="O2122" s="1">
        <v>5.5147060000000003</v>
      </c>
      <c r="P2122" s="1">
        <v>24.63</v>
      </c>
      <c r="Q2122" s="3">
        <v>0</v>
      </c>
      <c r="R2122" s="1">
        <v>0</v>
      </c>
      <c r="S2122" s="1">
        <v>0</v>
      </c>
      <c r="T2122" s="1" t="s">
        <v>22</v>
      </c>
    </row>
    <row r="2123" spans="1:20">
      <c r="A2123" s="1" t="s">
        <v>12928</v>
      </c>
      <c r="B2123" s="1" t="s">
        <v>12929</v>
      </c>
      <c r="C2123" s="1" t="s">
        <v>22</v>
      </c>
      <c r="D2123" s="1" t="s">
        <v>12930</v>
      </c>
      <c r="E2123" s="1" t="s">
        <v>12931</v>
      </c>
      <c r="F2123" s="1" t="s">
        <v>3126</v>
      </c>
      <c r="G2123" s="1" t="s">
        <v>35</v>
      </c>
      <c r="H2123" s="1" t="s">
        <v>27</v>
      </c>
      <c r="I2123" s="1">
        <v>670</v>
      </c>
      <c r="J2123" s="1" t="s">
        <v>22</v>
      </c>
      <c r="K2123" s="1" t="s">
        <v>22</v>
      </c>
      <c r="L2123" s="1">
        <v>2024</v>
      </c>
      <c r="M2123" s="1">
        <v>0</v>
      </c>
      <c r="N2123" s="1" t="s">
        <v>12932</v>
      </c>
      <c r="O2123" s="1">
        <v>0.23239399999999999</v>
      </c>
      <c r="P2123" s="1">
        <v>0.26</v>
      </c>
      <c r="Q2123" s="3">
        <v>0</v>
      </c>
      <c r="R2123" s="1">
        <v>0</v>
      </c>
      <c r="S2123" s="1">
        <v>0</v>
      </c>
      <c r="T2123" s="1" t="s">
        <v>22</v>
      </c>
    </row>
    <row r="2124" spans="1:20">
      <c r="A2124" s="1" t="s">
        <v>12933</v>
      </c>
      <c r="B2124" s="1" t="s">
        <v>12934</v>
      </c>
      <c r="C2124" s="1" t="s">
        <v>12935</v>
      </c>
      <c r="D2124" s="1" t="s">
        <v>12936</v>
      </c>
      <c r="E2124" s="1" t="s">
        <v>12937</v>
      </c>
      <c r="F2124" s="1" t="s">
        <v>4812</v>
      </c>
      <c r="G2124" s="1" t="s">
        <v>1043</v>
      </c>
      <c r="H2124" s="1" t="s">
        <v>27</v>
      </c>
      <c r="I2124" s="1">
        <v>12</v>
      </c>
      <c r="J2124" s="1" t="s">
        <v>22</v>
      </c>
      <c r="K2124" s="1" t="s">
        <v>22</v>
      </c>
      <c r="L2124" s="1">
        <v>2024</v>
      </c>
      <c r="M2124" s="1">
        <v>0</v>
      </c>
      <c r="N2124" s="1" t="s">
        <v>12938</v>
      </c>
      <c r="O2124" s="1">
        <v>0.125</v>
      </c>
      <c r="P2124" s="1">
        <v>0.15</v>
      </c>
      <c r="Q2124" s="3">
        <v>0</v>
      </c>
      <c r="R2124" s="1">
        <v>0</v>
      </c>
      <c r="S2124" s="1">
        <v>0</v>
      </c>
      <c r="T2124" s="1" t="s">
        <v>22</v>
      </c>
    </row>
    <row r="2125" spans="1:20">
      <c r="A2125" s="1" t="s">
        <v>12939</v>
      </c>
      <c r="B2125" s="1" t="s">
        <v>12940</v>
      </c>
      <c r="C2125" s="1" t="s">
        <v>22</v>
      </c>
      <c r="D2125" s="1" t="s">
        <v>12941</v>
      </c>
      <c r="E2125" s="1" t="s">
        <v>12942</v>
      </c>
      <c r="F2125" s="1" t="s">
        <v>12943</v>
      </c>
      <c r="G2125" s="1" t="s">
        <v>26</v>
      </c>
      <c r="H2125" s="1" t="s">
        <v>27</v>
      </c>
      <c r="I2125" s="1">
        <v>288</v>
      </c>
      <c r="J2125" s="1" t="s">
        <v>22</v>
      </c>
      <c r="K2125" s="1" t="s">
        <v>22</v>
      </c>
      <c r="L2125" s="1">
        <v>2023</v>
      </c>
      <c r="M2125" s="1">
        <v>0</v>
      </c>
      <c r="N2125" s="1" t="s">
        <v>12944</v>
      </c>
      <c r="O2125" s="1">
        <v>2.7977449999999999</v>
      </c>
      <c r="P2125" s="1">
        <v>2.4700000000000002</v>
      </c>
      <c r="Q2125" s="3">
        <v>0</v>
      </c>
      <c r="R2125" s="1">
        <v>0</v>
      </c>
      <c r="S2125" s="1">
        <v>0</v>
      </c>
      <c r="T2125" s="1">
        <v>4.5999999999999996</v>
      </c>
    </row>
    <row r="2126" spans="1:20">
      <c r="A2126" s="1" t="s">
        <v>12945</v>
      </c>
      <c r="B2126" s="1" t="s">
        <v>12946</v>
      </c>
      <c r="C2126" s="1" t="s">
        <v>22</v>
      </c>
      <c r="D2126" s="1" t="s">
        <v>12947</v>
      </c>
      <c r="E2126" s="1" t="s">
        <v>12948</v>
      </c>
      <c r="F2126" s="1" t="s">
        <v>12949</v>
      </c>
      <c r="G2126" s="1" t="s">
        <v>840</v>
      </c>
      <c r="H2126" s="1" t="s">
        <v>27</v>
      </c>
      <c r="I2126" s="1">
        <v>123</v>
      </c>
      <c r="J2126" s="1" t="s">
        <v>22</v>
      </c>
      <c r="K2126" s="1" t="s">
        <v>22</v>
      </c>
      <c r="L2126" s="1">
        <v>2023</v>
      </c>
      <c r="M2126" s="1">
        <v>0</v>
      </c>
      <c r="N2126" s="1" t="s">
        <v>12950</v>
      </c>
      <c r="O2126" s="1">
        <v>2.1792319999999998</v>
      </c>
      <c r="P2126" s="1">
        <v>1.92</v>
      </c>
      <c r="Q2126" s="3">
        <v>0</v>
      </c>
      <c r="R2126" s="1">
        <v>0</v>
      </c>
      <c r="S2126" s="1">
        <v>0</v>
      </c>
      <c r="T2126" s="1">
        <v>4</v>
      </c>
    </row>
    <row r="2127" spans="1:20">
      <c r="A2127" s="1" t="s">
        <v>12951</v>
      </c>
      <c r="B2127" s="1" t="s">
        <v>12952</v>
      </c>
      <c r="C2127" s="1" t="s">
        <v>22</v>
      </c>
      <c r="D2127" s="1" t="s">
        <v>12953</v>
      </c>
      <c r="E2127" s="1" t="s">
        <v>12954</v>
      </c>
      <c r="F2127" s="1" t="s">
        <v>12955</v>
      </c>
      <c r="G2127" s="1" t="s">
        <v>89</v>
      </c>
      <c r="H2127" s="1" t="s">
        <v>27</v>
      </c>
      <c r="I2127" s="1">
        <v>44</v>
      </c>
      <c r="J2127" s="1" t="s">
        <v>22</v>
      </c>
      <c r="K2127" s="1" t="s">
        <v>22</v>
      </c>
      <c r="L2127" s="1">
        <v>2024</v>
      </c>
      <c r="M2127" s="1">
        <v>0</v>
      </c>
      <c r="N2127" s="1" t="s">
        <v>12956</v>
      </c>
      <c r="O2127" s="1">
        <v>0.546875</v>
      </c>
      <c r="P2127" s="1">
        <v>0.32</v>
      </c>
      <c r="Q2127" s="3">
        <v>0</v>
      </c>
      <c r="R2127" s="1">
        <v>0</v>
      </c>
      <c r="S2127" s="1">
        <v>0</v>
      </c>
      <c r="T2127" s="1" t="s">
        <v>22</v>
      </c>
    </row>
    <row r="2128" spans="1:20">
      <c r="A2128" s="1" t="s">
        <v>12957</v>
      </c>
      <c r="B2128" s="1" t="s">
        <v>12958</v>
      </c>
      <c r="C2128" s="1" t="s">
        <v>22</v>
      </c>
      <c r="D2128" s="1" t="s">
        <v>12959</v>
      </c>
      <c r="E2128" s="1" t="s">
        <v>12960</v>
      </c>
      <c r="F2128" s="1" t="s">
        <v>12961</v>
      </c>
      <c r="G2128" s="1" t="s">
        <v>2669</v>
      </c>
      <c r="H2128" s="1" t="s">
        <v>27</v>
      </c>
      <c r="I2128" s="1">
        <v>40</v>
      </c>
      <c r="J2128" s="1">
        <v>5</v>
      </c>
      <c r="K2128" s="1" t="s">
        <v>12962</v>
      </c>
      <c r="L2128" s="1">
        <v>2023</v>
      </c>
      <c r="M2128" s="1">
        <v>0</v>
      </c>
      <c r="N2128" s="1" t="s">
        <v>12963</v>
      </c>
      <c r="O2128" s="1">
        <v>0.31288300000000002</v>
      </c>
      <c r="P2128" s="1">
        <v>0.89</v>
      </c>
      <c r="Q2128" s="3">
        <v>0</v>
      </c>
      <c r="R2128" s="1">
        <v>0</v>
      </c>
      <c r="S2128" s="1">
        <v>0</v>
      </c>
      <c r="T2128" s="1">
        <v>0.8</v>
      </c>
    </row>
    <row r="2129" spans="1:20">
      <c r="A2129" s="1" t="s">
        <v>12964</v>
      </c>
      <c r="B2129" s="1" t="s">
        <v>12965</v>
      </c>
      <c r="C2129" s="1" t="s">
        <v>12966</v>
      </c>
      <c r="D2129" s="1" t="s">
        <v>12967</v>
      </c>
      <c r="E2129" s="1" t="s">
        <v>12968</v>
      </c>
      <c r="F2129" s="1" t="s">
        <v>12969</v>
      </c>
      <c r="G2129" s="1" t="s">
        <v>105</v>
      </c>
      <c r="H2129" s="1" t="s">
        <v>27</v>
      </c>
      <c r="I2129" s="1" t="s">
        <v>22</v>
      </c>
      <c r="J2129" s="1" t="s">
        <v>22</v>
      </c>
      <c r="K2129" s="1" t="s">
        <v>22</v>
      </c>
      <c r="L2129" s="1">
        <v>2024</v>
      </c>
      <c r="M2129" s="1">
        <v>0</v>
      </c>
      <c r="N2129" s="1" t="s">
        <v>12970</v>
      </c>
      <c r="O2129" s="1">
        <v>8.8234999999999994E-2</v>
      </c>
      <c r="P2129" s="1">
        <v>0.24</v>
      </c>
      <c r="Q2129" s="3">
        <v>0</v>
      </c>
      <c r="R2129" s="1">
        <v>0</v>
      </c>
      <c r="S2129" s="1">
        <v>0</v>
      </c>
      <c r="T2129" s="1" t="s">
        <v>22</v>
      </c>
    </row>
    <row r="2130" spans="1:20">
      <c r="A2130" s="1" t="s">
        <v>12971</v>
      </c>
      <c r="B2130" s="1" t="s">
        <v>12972</v>
      </c>
      <c r="C2130" s="1" t="s">
        <v>22</v>
      </c>
      <c r="D2130" s="1" t="s">
        <v>12973</v>
      </c>
      <c r="E2130" s="1" t="s">
        <v>12974</v>
      </c>
      <c r="F2130" s="1" t="s">
        <v>3466</v>
      </c>
      <c r="G2130" s="1" t="s">
        <v>35</v>
      </c>
      <c r="H2130" s="1" t="s">
        <v>27</v>
      </c>
      <c r="I2130" s="1">
        <v>154</v>
      </c>
      <c r="J2130" s="1">
        <v>7</v>
      </c>
      <c r="K2130" s="1" t="s">
        <v>12975</v>
      </c>
      <c r="L2130" s="1">
        <v>2024</v>
      </c>
      <c r="M2130" s="1">
        <v>0</v>
      </c>
      <c r="N2130" s="1" t="s">
        <v>12976</v>
      </c>
      <c r="O2130" s="1">
        <v>7.109E-2</v>
      </c>
      <c r="P2130" s="1">
        <v>0.26</v>
      </c>
      <c r="Q2130" s="3">
        <v>0</v>
      </c>
      <c r="R2130" s="1">
        <v>0</v>
      </c>
      <c r="S2130" s="1">
        <v>0</v>
      </c>
      <c r="T2130" s="1" t="s">
        <v>22</v>
      </c>
    </row>
    <row r="2131" spans="1:20">
      <c r="A2131" s="1" t="s">
        <v>12977</v>
      </c>
      <c r="B2131" s="1" t="s">
        <v>12978</v>
      </c>
      <c r="C2131" s="1" t="s">
        <v>22</v>
      </c>
      <c r="D2131" s="1" t="s">
        <v>12979</v>
      </c>
      <c r="E2131" s="1" t="s">
        <v>12980</v>
      </c>
      <c r="F2131" s="1" t="s">
        <v>2720</v>
      </c>
      <c r="G2131" s="1" t="s">
        <v>89</v>
      </c>
      <c r="H2131" s="1" t="s">
        <v>27</v>
      </c>
      <c r="I2131" s="1">
        <v>239</v>
      </c>
      <c r="J2131" s="1" t="s">
        <v>22</v>
      </c>
      <c r="K2131" s="1" t="s">
        <v>22</v>
      </c>
      <c r="L2131" s="1">
        <v>2024</v>
      </c>
      <c r="M2131" s="1">
        <v>0</v>
      </c>
      <c r="N2131" s="1" t="s">
        <v>12981</v>
      </c>
      <c r="O2131" s="1">
        <v>0.17064799999999999</v>
      </c>
      <c r="P2131" s="1">
        <v>0.32</v>
      </c>
      <c r="Q2131" s="3">
        <v>0</v>
      </c>
      <c r="R2131" s="1">
        <v>0</v>
      </c>
      <c r="S2131" s="1">
        <v>0</v>
      </c>
      <c r="T2131" s="1" t="s">
        <v>22</v>
      </c>
    </row>
    <row r="2132" spans="1:20">
      <c r="A2132" s="1" t="s">
        <v>12982</v>
      </c>
      <c r="B2132" s="1" t="s">
        <v>12983</v>
      </c>
      <c r="C2132" s="1" t="s">
        <v>22</v>
      </c>
      <c r="D2132" s="1" t="s">
        <v>12984</v>
      </c>
      <c r="E2132" s="1" t="s">
        <v>4721</v>
      </c>
      <c r="F2132" s="1" t="s">
        <v>4976</v>
      </c>
      <c r="G2132" s="1" t="s">
        <v>305</v>
      </c>
      <c r="H2132" s="1" t="s">
        <v>27</v>
      </c>
      <c r="I2132" s="1">
        <v>359</v>
      </c>
      <c r="J2132" s="1" t="s">
        <v>22</v>
      </c>
      <c r="K2132" s="1" t="s">
        <v>12985</v>
      </c>
      <c r="L2132" s="1">
        <v>2016</v>
      </c>
      <c r="M2132" s="1">
        <v>0</v>
      </c>
      <c r="N2132" s="1" t="s">
        <v>12986</v>
      </c>
      <c r="O2132" s="1">
        <v>12.223404</v>
      </c>
      <c r="P2132" s="1">
        <v>20.34</v>
      </c>
      <c r="Q2132" s="3">
        <v>0</v>
      </c>
      <c r="R2132" s="1">
        <v>0</v>
      </c>
      <c r="S2132" s="1">
        <v>0</v>
      </c>
      <c r="T2132" s="1">
        <v>1.5880000000000001</v>
      </c>
    </row>
    <row r="2133" spans="1:20">
      <c r="A2133" s="1" t="s">
        <v>12987</v>
      </c>
      <c r="B2133" s="1" t="s">
        <v>12988</v>
      </c>
      <c r="C2133" s="1" t="s">
        <v>12989</v>
      </c>
      <c r="D2133" s="1" t="s">
        <v>12990</v>
      </c>
      <c r="E2133" s="1" t="s">
        <v>12991</v>
      </c>
      <c r="F2133" s="1" t="s">
        <v>2841</v>
      </c>
      <c r="G2133" s="1" t="s">
        <v>105</v>
      </c>
      <c r="H2133" s="1" t="s">
        <v>27</v>
      </c>
      <c r="I2133" s="1">
        <v>251</v>
      </c>
      <c r="J2133" s="1" t="s">
        <v>22</v>
      </c>
      <c r="K2133" s="1" t="s">
        <v>22</v>
      </c>
      <c r="L2133" s="1">
        <v>2024</v>
      </c>
      <c r="M2133" s="1">
        <v>0</v>
      </c>
      <c r="N2133" s="1" t="s">
        <v>12992</v>
      </c>
      <c r="O2133" s="1">
        <v>0.352941</v>
      </c>
      <c r="P2133" s="1">
        <v>0.24</v>
      </c>
      <c r="Q2133" s="3">
        <v>0</v>
      </c>
      <c r="R2133" s="1">
        <v>0</v>
      </c>
      <c r="S2133" s="1">
        <v>0</v>
      </c>
      <c r="T2133" s="1" t="s">
        <v>22</v>
      </c>
    </row>
    <row r="2134" spans="1:20">
      <c r="A2134" s="1" t="s">
        <v>12993</v>
      </c>
      <c r="B2134" s="1" t="s">
        <v>12994</v>
      </c>
      <c r="C2134" s="1" t="s">
        <v>22</v>
      </c>
      <c r="D2134" s="1" t="s">
        <v>12995</v>
      </c>
      <c r="E2134" s="1" t="s">
        <v>12996</v>
      </c>
      <c r="F2134" s="1" t="s">
        <v>12997</v>
      </c>
      <c r="G2134" s="1" t="s">
        <v>26</v>
      </c>
      <c r="H2134" s="1" t="s">
        <v>27</v>
      </c>
      <c r="I2134" s="1">
        <v>18</v>
      </c>
      <c r="J2134" s="1">
        <v>5</v>
      </c>
      <c r="K2134" s="1" t="s">
        <v>12998</v>
      </c>
      <c r="L2134" s="1">
        <v>2018</v>
      </c>
      <c r="M2134" s="1">
        <v>0</v>
      </c>
      <c r="N2134" s="1" t="s">
        <v>12999</v>
      </c>
      <c r="O2134" s="1">
        <v>2.9677419999999999</v>
      </c>
      <c r="P2134" s="1">
        <v>21.49</v>
      </c>
      <c r="Q2134" s="3">
        <v>0</v>
      </c>
      <c r="R2134" s="1">
        <v>0</v>
      </c>
      <c r="S2134" s="1">
        <v>0</v>
      </c>
      <c r="T2134" s="1">
        <v>0.53400000000000003</v>
      </c>
    </row>
    <row r="2135" spans="1:20">
      <c r="A2135" s="1" t="s">
        <v>13000</v>
      </c>
      <c r="B2135" s="1" t="s">
        <v>13001</v>
      </c>
      <c r="C2135" s="1" t="s">
        <v>22</v>
      </c>
      <c r="D2135" s="1" t="s">
        <v>13002</v>
      </c>
      <c r="E2135" s="1" t="s">
        <v>13003</v>
      </c>
      <c r="F2135" s="1" t="s">
        <v>13004</v>
      </c>
      <c r="G2135" s="1" t="s">
        <v>2669</v>
      </c>
      <c r="H2135" s="1" t="s">
        <v>27</v>
      </c>
      <c r="I2135" s="1">
        <v>30</v>
      </c>
      <c r="J2135" s="1">
        <v>3</v>
      </c>
      <c r="K2135" s="1" t="s">
        <v>13005</v>
      </c>
      <c r="L2135" s="1">
        <v>2022</v>
      </c>
      <c r="M2135" s="1">
        <v>0</v>
      </c>
      <c r="N2135" s="1" t="s">
        <v>13006</v>
      </c>
      <c r="O2135" s="1">
        <v>1.5285709999999999</v>
      </c>
      <c r="P2135" s="1">
        <v>2.2799999999999998</v>
      </c>
      <c r="Q2135" s="3">
        <v>0</v>
      </c>
      <c r="R2135" s="1">
        <v>0</v>
      </c>
      <c r="S2135" s="1">
        <v>0</v>
      </c>
      <c r="T2135" s="1">
        <v>1.1000000000000001</v>
      </c>
    </row>
    <row r="2136" spans="1:20">
      <c r="A2136" s="1" t="s">
        <v>13007</v>
      </c>
      <c r="B2136" s="1" t="s">
        <v>13008</v>
      </c>
      <c r="C2136" s="1" t="s">
        <v>22</v>
      </c>
      <c r="D2136" s="1" t="s">
        <v>13009</v>
      </c>
      <c r="E2136" s="1" t="s">
        <v>12912</v>
      </c>
      <c r="F2136" s="1" t="s">
        <v>13010</v>
      </c>
      <c r="G2136" s="1" t="s">
        <v>2669</v>
      </c>
      <c r="H2136" s="1" t="s">
        <v>27</v>
      </c>
      <c r="I2136" s="1">
        <v>11</v>
      </c>
      <c r="J2136" s="1">
        <v>1</v>
      </c>
      <c r="K2136" s="1" t="s">
        <v>13011</v>
      </c>
      <c r="L2136" s="1">
        <v>2019</v>
      </c>
      <c r="M2136" s="1">
        <v>0</v>
      </c>
      <c r="N2136" s="1" t="s">
        <v>13012</v>
      </c>
      <c r="O2136" s="1">
        <v>3.34</v>
      </c>
      <c r="P2136" s="1">
        <v>6.69</v>
      </c>
      <c r="Q2136" s="3">
        <v>0</v>
      </c>
      <c r="R2136" s="1">
        <v>0</v>
      </c>
      <c r="S2136" s="1">
        <v>0</v>
      </c>
      <c r="T2136" s="1">
        <v>0.53200000000000003</v>
      </c>
    </row>
    <row r="2137" spans="1:20">
      <c r="A2137" s="1" t="s">
        <v>13013</v>
      </c>
      <c r="B2137" s="1" t="s">
        <v>13014</v>
      </c>
      <c r="C2137" s="1" t="s">
        <v>22</v>
      </c>
      <c r="D2137" s="1" t="s">
        <v>13015</v>
      </c>
      <c r="E2137" s="1" t="s">
        <v>6865</v>
      </c>
      <c r="F2137" s="1" t="s">
        <v>4470</v>
      </c>
      <c r="G2137" s="1" t="s">
        <v>26</v>
      </c>
      <c r="H2137" s="1" t="s">
        <v>27</v>
      </c>
      <c r="I2137" s="1">
        <v>45</v>
      </c>
      <c r="J2137" s="1">
        <v>1</v>
      </c>
      <c r="K2137" s="1" t="s">
        <v>13016</v>
      </c>
      <c r="L2137" s="1">
        <v>2023</v>
      </c>
      <c r="M2137" s="1">
        <v>0</v>
      </c>
      <c r="N2137" s="1" t="s">
        <v>13017</v>
      </c>
      <c r="O2137" s="1">
        <v>1.327402</v>
      </c>
      <c r="P2137" s="1">
        <v>2.4700000000000002</v>
      </c>
      <c r="Q2137" s="3">
        <v>0</v>
      </c>
      <c r="R2137" s="1">
        <v>0</v>
      </c>
      <c r="S2137" s="1">
        <v>0</v>
      </c>
      <c r="T2137" s="1">
        <v>2.2999999999999998</v>
      </c>
    </row>
    <row r="2138" spans="1:20">
      <c r="A2138" s="1" t="s">
        <v>13018</v>
      </c>
      <c r="B2138" s="1" t="s">
        <v>13019</v>
      </c>
      <c r="C2138" s="1" t="s">
        <v>22</v>
      </c>
      <c r="D2138" s="1" t="s">
        <v>13020</v>
      </c>
      <c r="E2138" s="1" t="s">
        <v>13021</v>
      </c>
      <c r="F2138" s="1" t="s">
        <v>7583</v>
      </c>
      <c r="G2138" s="1" t="s">
        <v>840</v>
      </c>
      <c r="H2138" s="1" t="s">
        <v>27</v>
      </c>
      <c r="I2138" s="1">
        <v>17</v>
      </c>
      <c r="J2138" s="1">
        <v>2</v>
      </c>
      <c r="K2138" s="1" t="s">
        <v>13022</v>
      </c>
      <c r="L2138" s="1">
        <v>2022</v>
      </c>
      <c r="M2138" s="1">
        <v>0</v>
      </c>
      <c r="N2138" s="1" t="s">
        <v>13023</v>
      </c>
      <c r="O2138" s="1">
        <v>4.2</v>
      </c>
      <c r="P2138" s="1">
        <v>5.62</v>
      </c>
      <c r="Q2138" s="3">
        <v>0</v>
      </c>
      <c r="R2138" s="1">
        <v>0</v>
      </c>
      <c r="S2138" s="1">
        <v>0</v>
      </c>
      <c r="T2138" s="1">
        <v>3.4</v>
      </c>
    </row>
    <row r="2139" spans="1:20">
      <c r="A2139" s="1" t="s">
        <v>13024</v>
      </c>
      <c r="B2139" s="1" t="s">
        <v>13025</v>
      </c>
      <c r="C2139" s="1" t="s">
        <v>22</v>
      </c>
      <c r="D2139" s="1" t="s">
        <v>13026</v>
      </c>
      <c r="E2139" s="1" t="s">
        <v>12466</v>
      </c>
      <c r="F2139" s="1" t="s">
        <v>10123</v>
      </c>
      <c r="G2139" s="1" t="s">
        <v>35</v>
      </c>
      <c r="H2139" s="1" t="s">
        <v>27</v>
      </c>
      <c r="I2139" s="1">
        <v>235</v>
      </c>
      <c r="J2139" s="1">
        <v>2</v>
      </c>
      <c r="K2139" s="1" t="s">
        <v>13027</v>
      </c>
      <c r="L2139" s="1">
        <v>2020</v>
      </c>
      <c r="M2139" s="1">
        <v>0</v>
      </c>
      <c r="N2139" s="1" t="s">
        <v>13028</v>
      </c>
      <c r="O2139" s="1">
        <v>1.016667</v>
      </c>
      <c r="P2139" s="1">
        <v>16.14</v>
      </c>
      <c r="Q2139" s="3">
        <v>0</v>
      </c>
      <c r="R2139" s="1">
        <v>0</v>
      </c>
      <c r="S2139" s="1">
        <v>0</v>
      </c>
      <c r="T2139" s="1">
        <v>0.45100000000000001</v>
      </c>
    </row>
    <row r="2140" spans="1:20">
      <c r="A2140" s="1" t="s">
        <v>13029</v>
      </c>
      <c r="B2140" s="1" t="s">
        <v>13030</v>
      </c>
      <c r="C2140" s="1" t="s">
        <v>22</v>
      </c>
      <c r="D2140" s="1" t="s">
        <v>13031</v>
      </c>
      <c r="E2140" s="1" t="s">
        <v>13032</v>
      </c>
      <c r="F2140" s="1" t="s">
        <v>13033</v>
      </c>
      <c r="G2140" s="1" t="s">
        <v>2669</v>
      </c>
      <c r="H2140" s="1" t="s">
        <v>27</v>
      </c>
      <c r="I2140" s="1">
        <v>46</v>
      </c>
      <c r="J2140" s="1">
        <v>11</v>
      </c>
      <c r="K2140" s="1" t="s">
        <v>13034</v>
      </c>
      <c r="L2140" s="1">
        <v>2017</v>
      </c>
      <c r="M2140" s="1">
        <v>0</v>
      </c>
      <c r="N2140" s="1" t="s">
        <v>13035</v>
      </c>
      <c r="O2140" s="1">
        <v>4.350168</v>
      </c>
      <c r="P2140" s="1">
        <v>8.52</v>
      </c>
      <c r="Q2140" s="3">
        <v>0</v>
      </c>
      <c r="R2140" s="1">
        <v>0</v>
      </c>
      <c r="S2140" s="1">
        <v>0</v>
      </c>
      <c r="T2140" s="1">
        <v>0.56499999999999995</v>
      </c>
    </row>
    <row r="2141" spans="1:20">
      <c r="A2141" s="1" t="s">
        <v>13036</v>
      </c>
      <c r="B2141" s="1" t="str">
        <f>"10.1155/2022/6609836"</f>
        <v>10.1155/2022/6609836</v>
      </c>
      <c r="C2141" s="1" t="s">
        <v>22</v>
      </c>
      <c r="D2141" s="1" t="s">
        <v>13037</v>
      </c>
      <c r="E2141" s="1" t="s">
        <v>13038</v>
      </c>
      <c r="F2141" s="1" t="s">
        <v>4775</v>
      </c>
      <c r="G2141" s="1" t="s">
        <v>26</v>
      </c>
      <c r="H2141" s="1" t="s">
        <v>27</v>
      </c>
      <c r="I2141" s="1">
        <v>2022</v>
      </c>
      <c r="J2141" s="1" t="s">
        <v>22</v>
      </c>
      <c r="K2141" s="1" t="s">
        <v>22</v>
      </c>
      <c r="L2141" s="1">
        <v>2022</v>
      </c>
      <c r="M2141" s="1">
        <v>0</v>
      </c>
      <c r="N2141" s="1" t="s">
        <v>13039</v>
      </c>
      <c r="O2141" s="1">
        <v>1.4166669999999999</v>
      </c>
      <c r="P2141" s="1">
        <v>6.87</v>
      </c>
      <c r="Q2141" s="3">
        <v>0</v>
      </c>
      <c r="R2141" s="1">
        <v>0</v>
      </c>
      <c r="S2141" s="1">
        <v>0</v>
      </c>
      <c r="T2141" s="1">
        <v>1.6</v>
      </c>
    </row>
    <row r="2142" spans="1:20">
      <c r="A2142" s="1" t="s">
        <v>13040</v>
      </c>
      <c r="B2142" s="1" t="s">
        <v>13041</v>
      </c>
      <c r="C2142" s="1" t="s">
        <v>22</v>
      </c>
      <c r="D2142" s="1" t="s">
        <v>13042</v>
      </c>
      <c r="E2142" s="1" t="s">
        <v>13043</v>
      </c>
      <c r="F2142" s="1" t="s">
        <v>13044</v>
      </c>
      <c r="G2142" s="1" t="s">
        <v>26</v>
      </c>
      <c r="H2142" s="1" t="s">
        <v>27</v>
      </c>
      <c r="I2142" s="1">
        <v>12</v>
      </c>
      <c r="J2142" s="1">
        <v>1</v>
      </c>
      <c r="K2142" s="1" t="s">
        <v>22</v>
      </c>
      <c r="L2142" s="1">
        <v>2024</v>
      </c>
      <c r="M2142" s="1">
        <v>0</v>
      </c>
      <c r="N2142" s="1" t="s">
        <v>13045</v>
      </c>
      <c r="O2142" s="1">
        <v>0.14071900000000001</v>
      </c>
      <c r="P2142" s="1">
        <v>0.28000000000000003</v>
      </c>
      <c r="Q2142" s="3">
        <v>0</v>
      </c>
      <c r="R2142" s="1">
        <v>0</v>
      </c>
      <c r="S2142" s="1">
        <v>0</v>
      </c>
      <c r="T2142" s="1" t="s">
        <v>22</v>
      </c>
    </row>
    <row r="2143" spans="1:20">
      <c r="A2143" s="1" t="s">
        <v>13046</v>
      </c>
      <c r="B2143" s="1" t="s">
        <v>13047</v>
      </c>
      <c r="C2143" s="1" t="s">
        <v>13048</v>
      </c>
      <c r="D2143" s="1" t="s">
        <v>13049</v>
      </c>
      <c r="E2143" s="1" t="s">
        <v>13050</v>
      </c>
      <c r="F2143" s="1" t="s">
        <v>1188</v>
      </c>
      <c r="G2143" s="1" t="s">
        <v>105</v>
      </c>
      <c r="H2143" s="1" t="s">
        <v>27</v>
      </c>
      <c r="I2143" s="1">
        <v>19</v>
      </c>
      <c r="J2143" s="1">
        <v>22</v>
      </c>
      <c r="K2143" s="1" t="s">
        <v>22</v>
      </c>
      <c r="L2143" s="1">
        <v>2022</v>
      </c>
      <c r="M2143" s="1">
        <v>0</v>
      </c>
      <c r="N2143" s="1" t="s">
        <v>13051</v>
      </c>
      <c r="O2143" s="1">
        <v>3.7005340000000002</v>
      </c>
      <c r="P2143" s="1">
        <v>6.39</v>
      </c>
      <c r="Q2143" s="3">
        <v>0</v>
      </c>
      <c r="R2143" s="1">
        <v>0</v>
      </c>
      <c r="S2143" s="1">
        <v>0</v>
      </c>
      <c r="T2143" s="1" t="s">
        <v>22</v>
      </c>
    </row>
    <row r="2144" spans="1:20">
      <c r="A2144" s="1" t="s">
        <v>13052</v>
      </c>
      <c r="B2144" s="1" t="s">
        <v>13053</v>
      </c>
      <c r="C2144" s="1" t="s">
        <v>22</v>
      </c>
      <c r="D2144" s="1" t="s">
        <v>13054</v>
      </c>
      <c r="E2144" s="1" t="s">
        <v>13055</v>
      </c>
      <c r="F2144" s="1" t="s">
        <v>25</v>
      </c>
      <c r="G2144" s="1" t="s">
        <v>26</v>
      </c>
      <c r="H2144" s="1" t="s">
        <v>27</v>
      </c>
      <c r="I2144" s="1">
        <v>12</v>
      </c>
      <c r="J2144" s="1" t="s">
        <v>22</v>
      </c>
      <c r="K2144" s="1" t="s">
        <v>13056</v>
      </c>
      <c r="L2144" s="1">
        <v>2024</v>
      </c>
      <c r="M2144" s="1">
        <v>0</v>
      </c>
      <c r="N2144" s="1" t="s">
        <v>13057</v>
      </c>
      <c r="O2144" s="1">
        <v>0.154276</v>
      </c>
      <c r="P2144" s="1">
        <v>0.28000000000000003</v>
      </c>
      <c r="Q2144" s="3">
        <v>0</v>
      </c>
      <c r="R2144" s="1">
        <v>0</v>
      </c>
      <c r="S2144" s="1">
        <v>0</v>
      </c>
      <c r="T2144" s="1" t="s">
        <v>22</v>
      </c>
    </row>
    <row r="2145" spans="1:20">
      <c r="A2145" s="1" t="s">
        <v>13058</v>
      </c>
      <c r="B2145" s="1" t="s">
        <v>13059</v>
      </c>
      <c r="C2145" s="1" t="s">
        <v>22</v>
      </c>
      <c r="D2145" s="1" t="s">
        <v>13060</v>
      </c>
      <c r="E2145" s="1" t="s">
        <v>13061</v>
      </c>
      <c r="F2145" s="1" t="s">
        <v>1002</v>
      </c>
      <c r="G2145" s="1" t="s">
        <v>105</v>
      </c>
      <c r="H2145" s="1" t="s">
        <v>27</v>
      </c>
      <c r="I2145" s="1">
        <v>15</v>
      </c>
      <c r="J2145" s="1">
        <v>21</v>
      </c>
      <c r="K2145" s="1" t="s">
        <v>22</v>
      </c>
      <c r="L2145" s="1">
        <v>2023</v>
      </c>
      <c r="M2145" s="1">
        <v>0</v>
      </c>
      <c r="N2145" s="1" t="s">
        <v>13062</v>
      </c>
      <c r="O2145" s="1">
        <v>1.5962099999999999</v>
      </c>
      <c r="P2145" s="1">
        <v>2.33</v>
      </c>
      <c r="Q2145" s="3">
        <v>0</v>
      </c>
      <c r="R2145" s="1">
        <v>0</v>
      </c>
      <c r="S2145" s="1">
        <v>0</v>
      </c>
      <c r="T2145" s="1">
        <v>3.3</v>
      </c>
    </row>
    <row r="2146" spans="1:20">
      <c r="A2146" s="1" t="s">
        <v>13063</v>
      </c>
      <c r="B2146" s="1" t="s">
        <v>13064</v>
      </c>
      <c r="C2146" s="1" t="s">
        <v>22</v>
      </c>
      <c r="D2146" s="1" t="s">
        <v>13065</v>
      </c>
      <c r="E2146" s="1" t="s">
        <v>13066</v>
      </c>
      <c r="F2146" s="1" t="s">
        <v>6455</v>
      </c>
      <c r="G2146" s="1" t="s">
        <v>89</v>
      </c>
      <c r="H2146" s="1" t="s">
        <v>106</v>
      </c>
      <c r="I2146" s="1">
        <v>14</v>
      </c>
      <c r="J2146" s="1">
        <v>1</v>
      </c>
      <c r="K2146" s="1" t="s">
        <v>22</v>
      </c>
      <c r="L2146" s="1">
        <v>2024</v>
      </c>
      <c r="M2146" s="1">
        <v>0</v>
      </c>
      <c r="N2146" s="1" t="s">
        <v>13067</v>
      </c>
      <c r="O2146" s="1">
        <v>0.47368399999999999</v>
      </c>
      <c r="P2146" s="1">
        <v>0.71</v>
      </c>
      <c r="Q2146" s="3">
        <v>0</v>
      </c>
      <c r="R2146" s="1">
        <v>0</v>
      </c>
      <c r="S2146" s="1">
        <v>0</v>
      </c>
      <c r="T2146" s="1" t="s">
        <v>22</v>
      </c>
    </row>
    <row r="2147" spans="1:20">
      <c r="A2147" s="1" t="s">
        <v>13068</v>
      </c>
      <c r="B2147" s="1" t="s">
        <v>13069</v>
      </c>
      <c r="C2147" s="1" t="s">
        <v>22</v>
      </c>
      <c r="D2147" s="1" t="s">
        <v>13070</v>
      </c>
      <c r="E2147" s="1" t="s">
        <v>13071</v>
      </c>
      <c r="F2147" s="1" t="s">
        <v>1002</v>
      </c>
      <c r="G2147" s="1" t="s">
        <v>105</v>
      </c>
      <c r="H2147" s="1" t="s">
        <v>27</v>
      </c>
      <c r="I2147" s="1">
        <v>16</v>
      </c>
      <c r="J2147" s="1">
        <v>10</v>
      </c>
      <c r="K2147" s="1" t="s">
        <v>22</v>
      </c>
      <c r="L2147" s="1">
        <v>2024</v>
      </c>
      <c r="M2147" s="1">
        <v>0</v>
      </c>
      <c r="N2147" s="1" t="s">
        <v>13072</v>
      </c>
      <c r="O2147" s="1">
        <v>0.19384299999999999</v>
      </c>
      <c r="P2147" s="1">
        <v>0.24</v>
      </c>
      <c r="Q2147" s="3">
        <v>0</v>
      </c>
      <c r="R2147" s="1">
        <v>0</v>
      </c>
      <c r="S2147" s="1">
        <v>0</v>
      </c>
      <c r="T2147" s="1" t="s">
        <v>22</v>
      </c>
    </row>
    <row r="2148" spans="1:20">
      <c r="A2148" s="1" t="s">
        <v>13073</v>
      </c>
      <c r="B2148" s="1" t="s">
        <v>13074</v>
      </c>
      <c r="C2148" s="1" t="s">
        <v>22</v>
      </c>
      <c r="D2148" s="1" t="s">
        <v>13075</v>
      </c>
      <c r="E2148" s="1" t="s">
        <v>13076</v>
      </c>
      <c r="F2148" s="1" t="s">
        <v>8126</v>
      </c>
      <c r="G2148" s="1" t="s">
        <v>840</v>
      </c>
      <c r="H2148" s="1" t="s">
        <v>27</v>
      </c>
      <c r="I2148" s="1">
        <v>212</v>
      </c>
      <c r="J2148" s="1" t="s">
        <v>22</v>
      </c>
      <c r="K2148" s="1" t="s">
        <v>22</v>
      </c>
      <c r="L2148" s="1">
        <v>2024</v>
      </c>
      <c r="M2148" s="1">
        <v>0</v>
      </c>
      <c r="N2148" s="1" t="s">
        <v>13077</v>
      </c>
      <c r="O2148" s="1">
        <v>0.24413099999999999</v>
      </c>
      <c r="P2148" s="1">
        <v>0.19</v>
      </c>
      <c r="Q2148" s="3">
        <v>0</v>
      </c>
      <c r="R2148" s="1">
        <v>0</v>
      </c>
      <c r="S2148" s="1">
        <v>0</v>
      </c>
      <c r="T2148" s="1" t="s">
        <v>22</v>
      </c>
    </row>
    <row r="2149" spans="1:20">
      <c r="A2149" s="1" t="s">
        <v>13078</v>
      </c>
      <c r="B2149" s="1" t="s">
        <v>13079</v>
      </c>
      <c r="C2149" s="1" t="s">
        <v>22</v>
      </c>
      <c r="D2149" s="1" t="s">
        <v>13080</v>
      </c>
      <c r="E2149" s="1" t="s">
        <v>13081</v>
      </c>
      <c r="F2149" s="1" t="s">
        <v>1002</v>
      </c>
      <c r="G2149" s="1" t="s">
        <v>105</v>
      </c>
      <c r="H2149" s="1" t="s">
        <v>27</v>
      </c>
      <c r="I2149" s="1">
        <v>16</v>
      </c>
      <c r="J2149" s="1">
        <v>3</v>
      </c>
      <c r="K2149" s="1" t="s">
        <v>22</v>
      </c>
      <c r="L2149" s="1">
        <v>2024</v>
      </c>
      <c r="M2149" s="1">
        <v>0</v>
      </c>
      <c r="N2149" s="1" t="s">
        <v>13082</v>
      </c>
      <c r="O2149" s="1">
        <v>0.19384299999999999</v>
      </c>
      <c r="P2149" s="1">
        <v>0.24</v>
      </c>
      <c r="Q2149" s="3">
        <v>0</v>
      </c>
      <c r="R2149" s="1">
        <v>0</v>
      </c>
      <c r="S2149" s="1">
        <v>0</v>
      </c>
      <c r="T2149" s="1" t="s">
        <v>22</v>
      </c>
    </row>
    <row r="2150" spans="1:20">
      <c r="A2150" s="1" t="s">
        <v>13083</v>
      </c>
      <c r="B2150" s="1" t="s">
        <v>13084</v>
      </c>
      <c r="C2150" s="1" t="s">
        <v>13085</v>
      </c>
      <c r="D2150" s="1" t="s">
        <v>13086</v>
      </c>
      <c r="E2150" s="1" t="s">
        <v>13087</v>
      </c>
      <c r="F2150" s="1" t="s">
        <v>13088</v>
      </c>
      <c r="G2150" s="1" t="s">
        <v>1043</v>
      </c>
      <c r="H2150" s="1" t="s">
        <v>27</v>
      </c>
      <c r="I2150" s="1">
        <v>24</v>
      </c>
      <c r="J2150" s="1">
        <v>1</v>
      </c>
      <c r="K2150" s="1" t="s">
        <v>22</v>
      </c>
      <c r="L2150" s="1">
        <v>2024</v>
      </c>
      <c r="M2150" s="1">
        <v>0</v>
      </c>
      <c r="N2150" s="1" t="s">
        <v>13089</v>
      </c>
      <c r="O2150" s="1">
        <v>0.201097</v>
      </c>
      <c r="P2150" s="1">
        <v>0.15</v>
      </c>
      <c r="Q2150" s="3">
        <v>0</v>
      </c>
      <c r="R2150" s="1">
        <v>0</v>
      </c>
      <c r="S2150" s="1">
        <v>0</v>
      </c>
      <c r="T2150" s="1" t="s">
        <v>22</v>
      </c>
    </row>
    <row r="2151" spans="1:20">
      <c r="A2151" s="1" t="s">
        <v>13090</v>
      </c>
      <c r="B2151" s="1" t="s">
        <v>22</v>
      </c>
      <c r="C2151" s="1" t="s">
        <v>22</v>
      </c>
      <c r="D2151" s="1" t="s">
        <v>13091</v>
      </c>
      <c r="E2151" s="1" t="s">
        <v>13092</v>
      </c>
      <c r="F2151" s="1" t="s">
        <v>11328</v>
      </c>
      <c r="G2151" s="1" t="s">
        <v>105</v>
      </c>
      <c r="H2151" s="1" t="s">
        <v>27</v>
      </c>
      <c r="I2151" s="1">
        <v>30</v>
      </c>
      <c r="J2151" s="1">
        <v>3</v>
      </c>
      <c r="K2151" s="1" t="s">
        <v>13093</v>
      </c>
      <c r="L2151" s="1">
        <v>2021</v>
      </c>
      <c r="M2151" s="1">
        <v>0</v>
      </c>
      <c r="N2151" s="1" t="s">
        <v>13094</v>
      </c>
      <c r="O2151" s="1">
        <v>0.96994000000000002</v>
      </c>
      <c r="P2151" s="1">
        <v>11.96</v>
      </c>
      <c r="Q2151" s="3">
        <v>0</v>
      </c>
      <c r="R2151" s="1">
        <v>0</v>
      </c>
      <c r="S2151" s="1">
        <v>0</v>
      </c>
      <c r="T2151" s="1">
        <v>0.61799999999999999</v>
      </c>
    </row>
    <row r="2152" spans="1:20">
      <c r="A2152" s="1" t="s">
        <v>13095</v>
      </c>
      <c r="B2152" s="1" t="s">
        <v>13096</v>
      </c>
      <c r="C2152" s="1" t="s">
        <v>22</v>
      </c>
      <c r="D2152" s="1" t="s">
        <v>13097</v>
      </c>
      <c r="E2152" s="1" t="s">
        <v>13098</v>
      </c>
      <c r="F2152" s="1" t="s">
        <v>13099</v>
      </c>
      <c r="G2152" s="1" t="s">
        <v>2669</v>
      </c>
      <c r="H2152" s="1" t="s">
        <v>27</v>
      </c>
      <c r="I2152" s="1">
        <v>12</v>
      </c>
      <c r="J2152" s="2">
        <v>45387</v>
      </c>
      <c r="K2152" s="1" t="s">
        <v>13100</v>
      </c>
      <c r="L2152" s="1">
        <v>2019</v>
      </c>
      <c r="M2152" s="1">
        <v>0</v>
      </c>
      <c r="N2152" s="1" t="s">
        <v>13101</v>
      </c>
      <c r="O2152" s="1">
        <v>7.2413790000000002</v>
      </c>
      <c r="P2152" s="1">
        <v>6.69</v>
      </c>
      <c r="Q2152" s="3">
        <v>0</v>
      </c>
      <c r="R2152" s="1">
        <v>0</v>
      </c>
      <c r="S2152" s="1">
        <v>0</v>
      </c>
      <c r="T2152" s="1">
        <v>1.2330000000000001</v>
      </c>
    </row>
    <row r="2153" spans="1:20">
      <c r="A2153" s="1" t="s">
        <v>13102</v>
      </c>
      <c r="B2153" s="1" t="s">
        <v>13103</v>
      </c>
      <c r="C2153" s="1" t="s">
        <v>22</v>
      </c>
      <c r="D2153" s="1" t="s">
        <v>13104</v>
      </c>
      <c r="E2153" s="1" t="s">
        <v>13105</v>
      </c>
      <c r="F2153" s="1" t="s">
        <v>9110</v>
      </c>
      <c r="G2153" s="1" t="s">
        <v>26</v>
      </c>
      <c r="H2153" s="1" t="s">
        <v>27</v>
      </c>
      <c r="I2153" s="1">
        <v>47</v>
      </c>
      <c r="J2153" s="1">
        <v>1</v>
      </c>
      <c r="K2153" s="1" t="s">
        <v>22</v>
      </c>
      <c r="L2153" s="1">
        <v>2023</v>
      </c>
      <c r="M2153" s="1">
        <v>0</v>
      </c>
      <c r="N2153" s="1" t="s">
        <v>13106</v>
      </c>
      <c r="O2153" s="1">
        <v>1.0769230000000001</v>
      </c>
      <c r="P2153" s="1">
        <v>2.4700000000000002</v>
      </c>
      <c r="Q2153" s="3">
        <v>0</v>
      </c>
      <c r="R2153" s="1">
        <v>0</v>
      </c>
      <c r="S2153" s="1">
        <v>0</v>
      </c>
      <c r="T2153" s="1">
        <v>1.4</v>
      </c>
    </row>
    <row r="2154" spans="1:20">
      <c r="A2154" s="1" t="s">
        <v>13107</v>
      </c>
      <c r="B2154" s="1" t="s">
        <v>13108</v>
      </c>
      <c r="C2154" s="1" t="s">
        <v>22</v>
      </c>
      <c r="D2154" s="1" t="s">
        <v>13109</v>
      </c>
      <c r="E2154" s="1" t="s">
        <v>13110</v>
      </c>
      <c r="F2154" s="1" t="s">
        <v>1691</v>
      </c>
      <c r="G2154" s="1" t="s">
        <v>35</v>
      </c>
      <c r="H2154" s="1" t="s">
        <v>27</v>
      </c>
      <c r="I2154" s="1" t="s">
        <v>22</v>
      </c>
      <c r="J2154" s="1" t="s">
        <v>22</v>
      </c>
      <c r="K2154" s="1" t="s">
        <v>22</v>
      </c>
      <c r="L2154" s="1">
        <v>2024</v>
      </c>
      <c r="M2154" s="1">
        <v>0</v>
      </c>
      <c r="N2154" s="1" t="s">
        <v>13111</v>
      </c>
      <c r="O2154" s="1">
        <v>0.186441</v>
      </c>
      <c r="P2154" s="1">
        <v>0.26</v>
      </c>
      <c r="Q2154" s="3">
        <v>0</v>
      </c>
      <c r="R2154" s="1">
        <v>0</v>
      </c>
      <c r="S2154" s="1">
        <v>0</v>
      </c>
      <c r="T2154" s="1" t="s">
        <v>22</v>
      </c>
    </row>
    <row r="2155" spans="1:20">
      <c r="A2155" s="1" t="s">
        <v>13112</v>
      </c>
      <c r="B2155" s="1" t="s">
        <v>13113</v>
      </c>
      <c r="C2155" s="1" t="s">
        <v>22</v>
      </c>
      <c r="D2155" s="1" t="s">
        <v>13114</v>
      </c>
      <c r="E2155" s="1" t="s">
        <v>13115</v>
      </c>
      <c r="F2155" s="1" t="s">
        <v>13116</v>
      </c>
      <c r="G2155" s="1" t="s">
        <v>35</v>
      </c>
      <c r="H2155" s="1" t="s">
        <v>27</v>
      </c>
      <c r="I2155" s="1">
        <v>99</v>
      </c>
      <c r="J2155" s="1" t="s">
        <v>22</v>
      </c>
      <c r="K2155" s="1" t="s">
        <v>13117</v>
      </c>
      <c r="L2155" s="1">
        <v>2021</v>
      </c>
      <c r="M2155" s="1">
        <v>0</v>
      </c>
      <c r="N2155" s="1" t="s">
        <v>13118</v>
      </c>
      <c r="O2155" s="1">
        <v>4.1239189999999999</v>
      </c>
      <c r="P2155" s="1">
        <v>11.69</v>
      </c>
      <c r="Q2155" s="3">
        <v>0</v>
      </c>
      <c r="R2155" s="1">
        <v>0</v>
      </c>
      <c r="S2155" s="1">
        <v>0</v>
      </c>
      <c r="T2155" s="1">
        <v>2.5</v>
      </c>
    </row>
    <row r="2156" spans="1:20">
      <c r="A2156" s="1" t="s">
        <v>13119</v>
      </c>
      <c r="B2156" s="1" t="s">
        <v>13120</v>
      </c>
      <c r="C2156" s="1" t="s">
        <v>22</v>
      </c>
      <c r="D2156" s="1" t="s">
        <v>13121</v>
      </c>
      <c r="E2156" s="1" t="s">
        <v>13122</v>
      </c>
      <c r="F2156" s="1" t="s">
        <v>5444</v>
      </c>
      <c r="G2156" s="1" t="s">
        <v>35</v>
      </c>
      <c r="H2156" s="1" t="s">
        <v>27</v>
      </c>
      <c r="I2156" s="1">
        <v>135</v>
      </c>
      <c r="J2156" s="1" t="s">
        <v>22</v>
      </c>
      <c r="K2156" s="1" t="s">
        <v>22</v>
      </c>
      <c r="L2156" s="1">
        <v>2023</v>
      </c>
      <c r="M2156" s="1">
        <v>0</v>
      </c>
      <c r="N2156" s="1" t="s">
        <v>13123</v>
      </c>
      <c r="O2156" s="1">
        <v>0.92232999999999998</v>
      </c>
      <c r="P2156" s="1">
        <v>2.61</v>
      </c>
      <c r="Q2156" s="3">
        <v>0</v>
      </c>
      <c r="R2156" s="1">
        <v>0</v>
      </c>
      <c r="S2156" s="1">
        <v>0</v>
      </c>
      <c r="T2156" s="1">
        <v>1.5</v>
      </c>
    </row>
    <row r="2157" spans="1:20">
      <c r="A2157" s="1" t="s">
        <v>13124</v>
      </c>
      <c r="B2157" s="1" t="s">
        <v>13125</v>
      </c>
      <c r="C2157" s="1" t="s">
        <v>22</v>
      </c>
      <c r="D2157" s="1" t="s">
        <v>13126</v>
      </c>
      <c r="E2157" s="1" t="s">
        <v>13127</v>
      </c>
      <c r="F2157" s="1" t="s">
        <v>12925</v>
      </c>
      <c r="G2157" s="1" t="s">
        <v>35</v>
      </c>
      <c r="H2157" s="1" t="s">
        <v>27</v>
      </c>
      <c r="I2157" s="1">
        <v>51</v>
      </c>
      <c r="J2157" s="1">
        <v>7</v>
      </c>
      <c r="K2157" s="1" t="s">
        <v>13128</v>
      </c>
      <c r="L2157" s="1">
        <v>2020</v>
      </c>
      <c r="M2157" s="1">
        <v>0</v>
      </c>
      <c r="N2157" s="1" t="s">
        <v>13129</v>
      </c>
      <c r="O2157" s="1">
        <v>5.668571</v>
      </c>
      <c r="P2157" s="1">
        <v>16.14</v>
      </c>
      <c r="Q2157" s="3">
        <v>0</v>
      </c>
      <c r="R2157" s="1">
        <v>0</v>
      </c>
      <c r="S2157" s="1">
        <v>0</v>
      </c>
      <c r="T2157" s="1">
        <v>1.716</v>
      </c>
    </row>
    <row r="2158" spans="1:20">
      <c r="A2158" s="1" t="s">
        <v>13130</v>
      </c>
      <c r="B2158" s="1" t="s">
        <v>13131</v>
      </c>
      <c r="C2158" s="1" t="s">
        <v>22</v>
      </c>
      <c r="D2158" s="1" t="s">
        <v>13132</v>
      </c>
      <c r="E2158" s="1" t="s">
        <v>13133</v>
      </c>
      <c r="F2158" s="1" t="s">
        <v>13134</v>
      </c>
      <c r="G2158" s="1" t="s">
        <v>35</v>
      </c>
      <c r="H2158" s="1" t="s">
        <v>27</v>
      </c>
      <c r="I2158" s="1">
        <v>647</v>
      </c>
      <c r="J2158" s="1" t="s">
        <v>13135</v>
      </c>
      <c r="K2158" s="1" t="s">
        <v>13136</v>
      </c>
      <c r="L2158" s="1">
        <v>2021</v>
      </c>
      <c r="M2158" s="1">
        <v>0</v>
      </c>
      <c r="N2158" s="1" t="s">
        <v>13137</v>
      </c>
      <c r="O2158" s="1">
        <v>3.3471700000000002</v>
      </c>
      <c r="P2158" s="1">
        <v>11.69</v>
      </c>
      <c r="Q2158" s="3">
        <v>0</v>
      </c>
      <c r="R2158" s="1">
        <v>0</v>
      </c>
      <c r="S2158" s="1">
        <v>0</v>
      </c>
      <c r="T2158" s="1">
        <v>1.4139999999999999</v>
      </c>
    </row>
    <row r="2159" spans="1:20">
      <c r="A2159" s="1" t="s">
        <v>13138</v>
      </c>
      <c r="B2159" s="1" t="s">
        <v>22</v>
      </c>
      <c r="C2159" s="1" t="s">
        <v>22</v>
      </c>
      <c r="D2159" s="1" t="s">
        <v>13139</v>
      </c>
      <c r="E2159" s="1" t="s">
        <v>13140</v>
      </c>
      <c r="F2159" s="1" t="s">
        <v>6629</v>
      </c>
      <c r="G2159" s="1" t="s">
        <v>35</v>
      </c>
      <c r="H2159" s="1" t="s">
        <v>27</v>
      </c>
      <c r="I2159" s="1">
        <v>33</v>
      </c>
      <c r="J2159" s="1">
        <v>7</v>
      </c>
      <c r="K2159" s="1" t="s">
        <v>13141</v>
      </c>
      <c r="L2159" s="1">
        <v>2014</v>
      </c>
      <c r="M2159" s="1">
        <v>0</v>
      </c>
      <c r="N2159" s="1" t="s">
        <v>13142</v>
      </c>
      <c r="O2159" s="1">
        <v>2.8778630000000001</v>
      </c>
      <c r="P2159" s="1">
        <v>28.95</v>
      </c>
      <c r="Q2159" s="3">
        <v>0</v>
      </c>
      <c r="R2159" s="1">
        <v>0</v>
      </c>
      <c r="S2159" s="1">
        <v>0</v>
      </c>
      <c r="T2159" s="1">
        <v>0.50700000000000001</v>
      </c>
    </row>
    <row r="2160" spans="1:20">
      <c r="A2160" s="1" t="s">
        <v>13143</v>
      </c>
      <c r="B2160" s="1" t="s">
        <v>13144</v>
      </c>
      <c r="C2160" s="1" t="s">
        <v>13145</v>
      </c>
      <c r="D2160" s="1" t="s">
        <v>13146</v>
      </c>
      <c r="E2160" s="1" t="s">
        <v>13147</v>
      </c>
      <c r="F2160" s="1" t="s">
        <v>1129</v>
      </c>
      <c r="G2160" s="1" t="s">
        <v>105</v>
      </c>
      <c r="H2160" s="1" t="s">
        <v>27</v>
      </c>
      <c r="I2160" s="1">
        <v>44</v>
      </c>
      <c r="J2160" s="1">
        <v>22</v>
      </c>
      <c r="K2160" s="1" t="s">
        <v>13148</v>
      </c>
      <c r="L2160" s="1">
        <v>2022</v>
      </c>
      <c r="M2160" s="1">
        <v>0</v>
      </c>
      <c r="N2160" s="1" t="s">
        <v>13149</v>
      </c>
      <c r="O2160" s="1">
        <v>2.7472829999999999</v>
      </c>
      <c r="P2160" s="1">
        <v>6.39</v>
      </c>
      <c r="Q2160" s="3">
        <v>0</v>
      </c>
      <c r="R2160" s="1">
        <v>0</v>
      </c>
      <c r="S2160" s="1">
        <v>0</v>
      </c>
      <c r="T2160" s="1">
        <v>2.8</v>
      </c>
    </row>
    <row r="2161" spans="1:20">
      <c r="A2161" s="1" t="s">
        <v>13150</v>
      </c>
      <c r="B2161" s="1" t="s">
        <v>13151</v>
      </c>
      <c r="C2161" s="1" t="s">
        <v>13152</v>
      </c>
      <c r="D2161" s="1" t="s">
        <v>13153</v>
      </c>
      <c r="E2161" s="1" t="s">
        <v>13154</v>
      </c>
      <c r="F2161" s="1" t="s">
        <v>5827</v>
      </c>
      <c r="G2161" s="1" t="s">
        <v>35</v>
      </c>
      <c r="H2161" s="1" t="s">
        <v>27</v>
      </c>
      <c r="I2161" s="1">
        <v>78</v>
      </c>
      <c r="J2161" s="1" t="s">
        <v>22</v>
      </c>
      <c r="K2161" s="1" t="s">
        <v>13155</v>
      </c>
      <c r="L2161" s="1">
        <v>2022</v>
      </c>
      <c r="M2161" s="1">
        <v>0</v>
      </c>
      <c r="N2161" s="1" t="s">
        <v>13156</v>
      </c>
      <c r="O2161" s="1">
        <v>1.1935480000000001</v>
      </c>
      <c r="P2161" s="1">
        <v>6.86</v>
      </c>
      <c r="Q2161" s="3">
        <v>0</v>
      </c>
      <c r="R2161" s="1">
        <v>0</v>
      </c>
      <c r="S2161" s="1">
        <v>0</v>
      </c>
      <c r="T2161" s="1">
        <v>0.8</v>
      </c>
    </row>
    <row r="2162" spans="1:20">
      <c r="A2162" s="1" t="s">
        <v>13157</v>
      </c>
      <c r="B2162" s="1" t="s">
        <v>13158</v>
      </c>
      <c r="C2162" s="1" t="s">
        <v>22</v>
      </c>
      <c r="D2162" s="1" t="s">
        <v>13159</v>
      </c>
      <c r="E2162" s="1" t="s">
        <v>13160</v>
      </c>
      <c r="F2162" s="1" t="s">
        <v>227</v>
      </c>
      <c r="G2162" s="1" t="s">
        <v>89</v>
      </c>
      <c r="H2162" s="1" t="s">
        <v>27</v>
      </c>
      <c r="I2162" s="1">
        <v>637</v>
      </c>
      <c r="J2162" s="1" t="s">
        <v>22</v>
      </c>
      <c r="K2162" s="1" t="s">
        <v>22</v>
      </c>
      <c r="L2162" s="1">
        <v>2023</v>
      </c>
      <c r="M2162" s="1">
        <v>0</v>
      </c>
      <c r="N2162" s="1" t="s">
        <v>13161</v>
      </c>
      <c r="O2162" s="1">
        <v>4.2286910000000004</v>
      </c>
      <c r="P2162" s="1">
        <v>3.35</v>
      </c>
      <c r="Q2162" s="3">
        <v>0</v>
      </c>
      <c r="R2162" s="1">
        <v>0</v>
      </c>
      <c r="S2162" s="1">
        <v>0</v>
      </c>
      <c r="T2162" s="1">
        <v>6.3</v>
      </c>
    </row>
    <row r="2163" spans="1:20">
      <c r="A2163" s="1" t="s">
        <v>13162</v>
      </c>
      <c r="B2163" s="1" t="s">
        <v>13163</v>
      </c>
      <c r="C2163" s="1" t="s">
        <v>22</v>
      </c>
      <c r="D2163" s="1" t="s">
        <v>13164</v>
      </c>
      <c r="E2163" s="1" t="s">
        <v>13165</v>
      </c>
      <c r="F2163" s="1" t="s">
        <v>3466</v>
      </c>
      <c r="G2163" s="1" t="s">
        <v>35</v>
      </c>
      <c r="H2163" s="1" t="s">
        <v>27</v>
      </c>
      <c r="I2163" s="1">
        <v>152</v>
      </c>
      <c r="J2163" s="1">
        <v>11</v>
      </c>
      <c r="K2163" s="1" t="s">
        <v>13166</v>
      </c>
      <c r="L2163" s="1">
        <v>2022</v>
      </c>
      <c r="M2163" s="1">
        <v>0</v>
      </c>
      <c r="N2163" s="1" t="s">
        <v>13167</v>
      </c>
      <c r="O2163" s="1">
        <v>3.5201069999999999</v>
      </c>
      <c r="P2163" s="1">
        <v>6.86</v>
      </c>
      <c r="Q2163" s="3">
        <v>0</v>
      </c>
      <c r="R2163" s="1">
        <v>0</v>
      </c>
      <c r="S2163" s="1">
        <v>0</v>
      </c>
      <c r="T2163" s="1">
        <v>2.8</v>
      </c>
    </row>
    <row r="2164" spans="1:20">
      <c r="A2164" s="1" t="s">
        <v>13168</v>
      </c>
      <c r="B2164" s="1" t="s">
        <v>13169</v>
      </c>
      <c r="C2164" s="1" t="s">
        <v>22</v>
      </c>
      <c r="D2164" s="1" t="s">
        <v>13170</v>
      </c>
      <c r="E2164" s="1" t="s">
        <v>8149</v>
      </c>
      <c r="F2164" s="1" t="s">
        <v>2739</v>
      </c>
      <c r="G2164" s="1" t="s">
        <v>305</v>
      </c>
      <c r="H2164" s="1" t="s">
        <v>27</v>
      </c>
      <c r="I2164" s="1">
        <v>125</v>
      </c>
      <c r="J2164" s="1">
        <v>19</v>
      </c>
      <c r="K2164" s="1" t="s">
        <v>13171</v>
      </c>
      <c r="L2164" s="1">
        <v>2014</v>
      </c>
      <c r="M2164" s="1">
        <v>0</v>
      </c>
      <c r="N2164" s="1" t="s">
        <v>13172</v>
      </c>
      <c r="O2164" s="1">
        <v>8.9426670000000001</v>
      </c>
      <c r="P2164" s="1">
        <v>23.09</v>
      </c>
      <c r="Q2164" s="3">
        <v>0</v>
      </c>
      <c r="R2164" s="1">
        <v>0</v>
      </c>
      <c r="S2164" s="1">
        <v>0</v>
      </c>
      <c r="T2164" s="1">
        <v>0.67700000000000005</v>
      </c>
    </row>
    <row r="2165" spans="1:20">
      <c r="A2165" s="1" t="s">
        <v>13173</v>
      </c>
      <c r="B2165" s="1" t="s">
        <v>13174</v>
      </c>
      <c r="C2165" s="1" t="s">
        <v>22</v>
      </c>
      <c r="D2165" s="1" t="s">
        <v>13175</v>
      </c>
      <c r="E2165" s="1" t="s">
        <v>13176</v>
      </c>
      <c r="F2165" s="1" t="s">
        <v>13177</v>
      </c>
      <c r="G2165" s="1" t="s">
        <v>305</v>
      </c>
      <c r="H2165" s="1" t="s">
        <v>27</v>
      </c>
      <c r="I2165" s="1">
        <v>9</v>
      </c>
      <c r="J2165" s="1" t="s">
        <v>22</v>
      </c>
      <c r="K2165" s="1" t="s">
        <v>22</v>
      </c>
      <c r="L2165" s="1">
        <v>2021</v>
      </c>
      <c r="M2165" s="1">
        <v>0</v>
      </c>
      <c r="N2165" s="1" t="s">
        <v>13178</v>
      </c>
      <c r="O2165" s="1">
        <v>4.4405289999999997</v>
      </c>
      <c r="P2165" s="1">
        <v>9.06</v>
      </c>
      <c r="Q2165" s="3">
        <v>0</v>
      </c>
      <c r="R2165" s="1">
        <v>0</v>
      </c>
      <c r="S2165" s="1">
        <v>0</v>
      </c>
      <c r="T2165" s="1">
        <v>3.718</v>
      </c>
    </row>
    <row r="2166" spans="1:20">
      <c r="A2166" s="1" t="s">
        <v>13179</v>
      </c>
      <c r="B2166" s="1" t="s">
        <v>13180</v>
      </c>
      <c r="C2166" s="1" t="s">
        <v>22</v>
      </c>
      <c r="D2166" s="1" t="s">
        <v>13181</v>
      </c>
      <c r="E2166" s="1" t="s">
        <v>13182</v>
      </c>
      <c r="F2166" s="1" t="s">
        <v>6455</v>
      </c>
      <c r="G2166" s="1" t="s">
        <v>89</v>
      </c>
      <c r="H2166" s="1" t="s">
        <v>27</v>
      </c>
      <c r="I2166" s="1">
        <v>13</v>
      </c>
      <c r="J2166" s="1">
        <v>11</v>
      </c>
      <c r="K2166" s="1" t="s">
        <v>22</v>
      </c>
      <c r="L2166" s="1">
        <v>2023</v>
      </c>
      <c r="M2166" s="1">
        <v>0</v>
      </c>
      <c r="N2166" s="1" t="s">
        <v>13183</v>
      </c>
      <c r="O2166" s="1">
        <v>1.4710529999999999</v>
      </c>
      <c r="P2166" s="1">
        <v>3.35</v>
      </c>
      <c r="Q2166" s="3">
        <v>0</v>
      </c>
      <c r="R2166" s="1">
        <v>0</v>
      </c>
      <c r="S2166" s="1">
        <v>0</v>
      </c>
      <c r="T2166" s="1">
        <v>2.9</v>
      </c>
    </row>
    <row r="2167" spans="1:20">
      <c r="A2167" s="1" t="s">
        <v>13184</v>
      </c>
      <c r="B2167" s="1" t="s">
        <v>13185</v>
      </c>
      <c r="C2167" s="1" t="s">
        <v>22</v>
      </c>
      <c r="D2167" s="1" t="s">
        <v>13186</v>
      </c>
      <c r="E2167" s="1" t="s">
        <v>13187</v>
      </c>
      <c r="F2167" s="1" t="s">
        <v>1002</v>
      </c>
      <c r="G2167" s="1" t="s">
        <v>105</v>
      </c>
      <c r="H2167" s="1" t="s">
        <v>27</v>
      </c>
      <c r="I2167" s="1">
        <v>15</v>
      </c>
      <c r="J2167" s="1">
        <v>22</v>
      </c>
      <c r="K2167" s="1" t="s">
        <v>22</v>
      </c>
      <c r="L2167" s="1">
        <v>2023</v>
      </c>
      <c r="M2167" s="1">
        <v>0</v>
      </c>
      <c r="N2167" s="1" t="s">
        <v>13188</v>
      </c>
      <c r="O2167" s="1">
        <v>1.5962099999999999</v>
      </c>
      <c r="P2167" s="1">
        <v>2.33</v>
      </c>
      <c r="Q2167" s="3">
        <v>0</v>
      </c>
      <c r="R2167" s="1">
        <v>0</v>
      </c>
      <c r="S2167" s="1">
        <v>0</v>
      </c>
      <c r="T2167" s="1">
        <v>3.3</v>
      </c>
    </row>
    <row r="2168" spans="1:20">
      <c r="A2168" s="1" t="s">
        <v>13189</v>
      </c>
      <c r="B2168" s="1" t="s">
        <v>13190</v>
      </c>
      <c r="C2168" s="1" t="s">
        <v>22</v>
      </c>
      <c r="D2168" s="1" t="s">
        <v>13191</v>
      </c>
      <c r="E2168" s="1" t="s">
        <v>13192</v>
      </c>
      <c r="F2168" s="1" t="s">
        <v>3200</v>
      </c>
      <c r="G2168" s="1" t="s">
        <v>26</v>
      </c>
      <c r="H2168" s="1" t="s">
        <v>27</v>
      </c>
      <c r="I2168" s="1">
        <v>161</v>
      </c>
      <c r="J2168" s="1" t="s">
        <v>22</v>
      </c>
      <c r="K2168" s="1" t="s">
        <v>22</v>
      </c>
      <c r="L2168" s="1">
        <v>2024</v>
      </c>
      <c r="M2168" s="1">
        <v>0</v>
      </c>
      <c r="N2168" s="1" t="s">
        <v>13193</v>
      </c>
      <c r="O2168" s="1">
        <v>0.33974399999999999</v>
      </c>
      <c r="P2168" s="1">
        <v>0.28000000000000003</v>
      </c>
      <c r="Q2168" s="3">
        <v>0</v>
      </c>
      <c r="R2168" s="1">
        <v>0</v>
      </c>
      <c r="S2168" s="1">
        <v>0</v>
      </c>
      <c r="T2168" s="1" t="s">
        <v>22</v>
      </c>
    </row>
    <row r="2169" spans="1:20">
      <c r="A2169" s="1" t="s">
        <v>13194</v>
      </c>
      <c r="B2169" s="1" t="s">
        <v>13195</v>
      </c>
      <c r="C2169" s="1" t="s">
        <v>22</v>
      </c>
      <c r="D2169" s="1" t="s">
        <v>13196</v>
      </c>
      <c r="E2169" s="1" t="s">
        <v>13197</v>
      </c>
      <c r="F2169" s="1" t="s">
        <v>11347</v>
      </c>
      <c r="G2169" s="1" t="s">
        <v>26</v>
      </c>
      <c r="H2169" s="1" t="s">
        <v>27</v>
      </c>
      <c r="I2169" s="1">
        <v>34</v>
      </c>
      <c r="J2169" s="1">
        <v>3</v>
      </c>
      <c r="K2169" s="1" t="s">
        <v>13198</v>
      </c>
      <c r="L2169" s="1">
        <v>2023</v>
      </c>
      <c r="M2169" s="1">
        <v>0</v>
      </c>
      <c r="N2169" s="1" t="s">
        <v>13199</v>
      </c>
      <c r="O2169" s="1">
        <v>0.28070200000000001</v>
      </c>
      <c r="P2169" s="1">
        <v>2.4700000000000002</v>
      </c>
      <c r="Q2169" s="3">
        <v>0</v>
      </c>
      <c r="R2169" s="1">
        <v>0</v>
      </c>
      <c r="S2169" s="1">
        <v>0</v>
      </c>
      <c r="T2169" s="1">
        <v>0.6</v>
      </c>
    </row>
    <row r="2170" spans="1:20">
      <c r="A2170" s="1" t="s">
        <v>13200</v>
      </c>
      <c r="B2170" s="1" t="s">
        <v>13201</v>
      </c>
      <c r="C2170" s="1" t="s">
        <v>13202</v>
      </c>
      <c r="D2170" s="1" t="s">
        <v>13203</v>
      </c>
      <c r="E2170" s="1" t="s">
        <v>13204</v>
      </c>
      <c r="F2170" s="1" t="s">
        <v>5088</v>
      </c>
      <c r="G2170" s="1" t="s">
        <v>35</v>
      </c>
      <c r="H2170" s="1" t="s">
        <v>27</v>
      </c>
      <c r="I2170" s="1">
        <v>8</v>
      </c>
      <c r="J2170" s="1" t="s">
        <v>22</v>
      </c>
      <c r="K2170" s="1" t="s">
        <v>22</v>
      </c>
      <c r="L2170" s="1">
        <v>2020</v>
      </c>
      <c r="M2170" s="1">
        <v>0</v>
      </c>
      <c r="N2170" s="1" t="s">
        <v>13205</v>
      </c>
      <c r="O2170" s="1">
        <v>12.740319</v>
      </c>
      <c r="P2170" s="1">
        <v>16.14</v>
      </c>
      <c r="Q2170" s="3">
        <v>0</v>
      </c>
      <c r="R2170" s="1">
        <v>0</v>
      </c>
      <c r="S2170" s="1">
        <v>0</v>
      </c>
      <c r="T2170" s="1">
        <v>5.2210000000000001</v>
      </c>
    </row>
    <row r="2171" spans="1:20">
      <c r="A2171" s="1" t="s">
        <v>13206</v>
      </c>
      <c r="B2171" s="1" t="s">
        <v>13207</v>
      </c>
      <c r="C2171" s="1" t="s">
        <v>22</v>
      </c>
      <c r="D2171" s="1" t="s">
        <v>13208</v>
      </c>
      <c r="E2171" s="1" t="s">
        <v>13209</v>
      </c>
      <c r="F2171" s="1" t="s">
        <v>13210</v>
      </c>
      <c r="G2171" s="1" t="s">
        <v>2669</v>
      </c>
      <c r="H2171" s="1" t="s">
        <v>27</v>
      </c>
      <c r="I2171" s="1" t="s">
        <v>22</v>
      </c>
      <c r="J2171" s="1" t="s">
        <v>22</v>
      </c>
      <c r="K2171" s="1" t="s">
        <v>22</v>
      </c>
      <c r="L2171" s="1">
        <v>2024</v>
      </c>
      <c r="M2171" s="1">
        <v>0</v>
      </c>
      <c r="N2171" s="1" t="s">
        <v>13211</v>
      </c>
      <c r="O2171" s="1">
        <v>0.13827200000000001</v>
      </c>
      <c r="P2171" s="1">
        <v>0.12</v>
      </c>
      <c r="Q2171" s="3">
        <v>0</v>
      </c>
      <c r="R2171" s="1">
        <v>0</v>
      </c>
      <c r="S2171" s="1">
        <v>0</v>
      </c>
      <c r="T2171" s="1" t="s">
        <v>22</v>
      </c>
    </row>
    <row r="2172" spans="1:20">
      <c r="A2172" s="1" t="s">
        <v>13212</v>
      </c>
      <c r="B2172" s="1" t="s">
        <v>13213</v>
      </c>
      <c r="C2172" s="1" t="s">
        <v>22</v>
      </c>
      <c r="D2172" s="1" t="s">
        <v>13214</v>
      </c>
      <c r="E2172" s="1" t="s">
        <v>13215</v>
      </c>
      <c r="F2172" s="1" t="s">
        <v>10184</v>
      </c>
      <c r="G2172" s="1" t="s">
        <v>89</v>
      </c>
      <c r="H2172" s="1" t="s">
        <v>27</v>
      </c>
      <c r="I2172" s="1">
        <v>36</v>
      </c>
      <c r="J2172" s="1">
        <v>5</v>
      </c>
      <c r="K2172" s="1" t="s">
        <v>13216</v>
      </c>
      <c r="L2172" s="1">
        <v>2024</v>
      </c>
      <c r="M2172" s="1">
        <v>0</v>
      </c>
      <c r="N2172" s="1" t="s">
        <v>13217</v>
      </c>
      <c r="O2172" s="1">
        <v>2.1621999999999999E-2</v>
      </c>
      <c r="P2172" s="1">
        <v>0.32</v>
      </c>
      <c r="Q2172" s="3">
        <v>0</v>
      </c>
      <c r="R2172" s="1">
        <v>0</v>
      </c>
      <c r="S2172" s="1">
        <v>0</v>
      </c>
      <c r="T2172" s="1" t="s">
        <v>22</v>
      </c>
    </row>
    <row r="2173" spans="1:20">
      <c r="A2173" s="1" t="s">
        <v>13218</v>
      </c>
      <c r="B2173" s="1" t="s">
        <v>22</v>
      </c>
      <c r="C2173" s="1" t="s">
        <v>22</v>
      </c>
      <c r="D2173" s="1" t="s">
        <v>13219</v>
      </c>
      <c r="E2173" s="1" t="s">
        <v>13220</v>
      </c>
      <c r="F2173" s="1" t="s">
        <v>13221</v>
      </c>
      <c r="G2173" s="1" t="s">
        <v>2669</v>
      </c>
      <c r="H2173" s="1" t="s">
        <v>27</v>
      </c>
      <c r="I2173" s="1">
        <v>131</v>
      </c>
      <c r="J2173" s="1" t="s">
        <v>22</v>
      </c>
      <c r="K2173" s="1" t="s">
        <v>13222</v>
      </c>
      <c r="L2173" s="1">
        <v>2017</v>
      </c>
      <c r="M2173" s="1">
        <v>0</v>
      </c>
      <c r="N2173" s="1" t="s">
        <v>13223</v>
      </c>
      <c r="O2173" s="1">
        <v>1.154255</v>
      </c>
      <c r="P2173" s="1">
        <v>8.52</v>
      </c>
      <c r="Q2173" s="3">
        <v>0</v>
      </c>
      <c r="R2173" s="1">
        <v>0</v>
      </c>
      <c r="S2173" s="1">
        <v>0</v>
      </c>
      <c r="T2173" s="1">
        <v>0.186</v>
      </c>
    </row>
    <row r="2174" spans="1:20">
      <c r="A2174" s="1" t="s">
        <v>13224</v>
      </c>
      <c r="B2174" s="1" t="s">
        <v>13225</v>
      </c>
      <c r="C2174" s="1" t="s">
        <v>22</v>
      </c>
      <c r="D2174" s="1" t="s">
        <v>13226</v>
      </c>
      <c r="E2174" s="1" t="s">
        <v>11353</v>
      </c>
      <c r="F2174" s="1" t="s">
        <v>3886</v>
      </c>
      <c r="G2174" s="1" t="s">
        <v>26</v>
      </c>
      <c r="H2174" s="1" t="s">
        <v>27</v>
      </c>
      <c r="I2174" s="1">
        <v>51</v>
      </c>
      <c r="J2174" s="1">
        <v>5</v>
      </c>
      <c r="K2174" s="1" t="s">
        <v>13227</v>
      </c>
      <c r="L2174" s="1">
        <v>2024</v>
      </c>
      <c r="M2174" s="1">
        <v>0</v>
      </c>
      <c r="N2174" s="1" t="s">
        <v>13228</v>
      </c>
      <c r="O2174" s="1">
        <v>0.39534900000000001</v>
      </c>
      <c r="P2174" s="1">
        <v>0.28000000000000003</v>
      </c>
      <c r="Q2174" s="3">
        <v>0</v>
      </c>
      <c r="R2174" s="1">
        <v>0</v>
      </c>
      <c r="S2174" s="1">
        <v>0</v>
      </c>
      <c r="T2174" s="1" t="s">
        <v>22</v>
      </c>
    </row>
    <row r="2175" spans="1:20">
      <c r="A2175" s="1" t="s">
        <v>13229</v>
      </c>
      <c r="B2175" s="1" t="s">
        <v>13230</v>
      </c>
      <c r="C2175" s="1" t="s">
        <v>22</v>
      </c>
      <c r="D2175" s="1" t="s">
        <v>13231</v>
      </c>
      <c r="E2175" s="1" t="s">
        <v>13232</v>
      </c>
      <c r="F2175" s="1" t="s">
        <v>13233</v>
      </c>
      <c r="G2175" s="1" t="s">
        <v>89</v>
      </c>
      <c r="H2175" s="1" t="s">
        <v>106</v>
      </c>
      <c r="I2175" s="1" t="s">
        <v>22</v>
      </c>
      <c r="J2175" s="1" t="s">
        <v>22</v>
      </c>
      <c r="K2175" s="1" t="s">
        <v>22</v>
      </c>
      <c r="L2175" s="1">
        <v>2024</v>
      </c>
      <c r="M2175" s="1">
        <v>0</v>
      </c>
      <c r="N2175" s="1" t="s">
        <v>13234</v>
      </c>
      <c r="O2175" s="1">
        <v>0.34782600000000002</v>
      </c>
      <c r="P2175" s="1">
        <v>0.71</v>
      </c>
      <c r="Q2175" s="3">
        <v>0</v>
      </c>
      <c r="R2175" s="1">
        <v>0</v>
      </c>
      <c r="S2175" s="1">
        <v>0</v>
      </c>
      <c r="T2175" s="1" t="s">
        <v>22</v>
      </c>
    </row>
    <row r="2176" spans="1:20">
      <c r="A2176" s="1" t="s">
        <v>13235</v>
      </c>
      <c r="B2176" s="1" t="s">
        <v>13236</v>
      </c>
      <c r="C2176" s="1" t="s">
        <v>22</v>
      </c>
      <c r="D2176" s="1" t="s">
        <v>13237</v>
      </c>
      <c r="E2176" s="1" t="s">
        <v>13238</v>
      </c>
      <c r="F2176" s="1" t="s">
        <v>3466</v>
      </c>
      <c r="G2176" s="1" t="s">
        <v>35</v>
      </c>
      <c r="H2176" s="1" t="s">
        <v>27</v>
      </c>
      <c r="I2176" s="1" t="s">
        <v>22</v>
      </c>
      <c r="J2176" s="1" t="s">
        <v>22</v>
      </c>
      <c r="K2176" s="1" t="s">
        <v>22</v>
      </c>
      <c r="L2176" s="1">
        <v>2023</v>
      </c>
      <c r="M2176" s="1">
        <v>0</v>
      </c>
      <c r="N2176" s="1" t="s">
        <v>13239</v>
      </c>
      <c r="O2176" s="1">
        <v>0.94545500000000005</v>
      </c>
      <c r="P2176" s="1">
        <v>2.61</v>
      </c>
      <c r="Q2176" s="3">
        <v>0</v>
      </c>
      <c r="R2176" s="1">
        <v>0</v>
      </c>
      <c r="S2176" s="1">
        <v>0</v>
      </c>
      <c r="T2176" s="1">
        <v>2.2999999999999998</v>
      </c>
    </row>
    <row r="2177" spans="1:20">
      <c r="A2177" s="1" t="s">
        <v>13240</v>
      </c>
      <c r="B2177" s="1" t="s">
        <v>13241</v>
      </c>
      <c r="C2177" s="1" t="s">
        <v>22</v>
      </c>
      <c r="D2177" s="1" t="s">
        <v>13242</v>
      </c>
      <c r="E2177" s="1" t="s">
        <v>13243</v>
      </c>
      <c r="F2177" s="1" t="s">
        <v>162</v>
      </c>
      <c r="G2177" s="1" t="s">
        <v>89</v>
      </c>
      <c r="H2177" s="1" t="s">
        <v>27</v>
      </c>
      <c r="I2177" s="1">
        <v>12</v>
      </c>
      <c r="J2177" s="1">
        <v>20</v>
      </c>
      <c r="K2177" s="1" t="s">
        <v>13244</v>
      </c>
      <c r="L2177" s="1">
        <v>2024</v>
      </c>
      <c r="M2177" s="1">
        <v>0</v>
      </c>
      <c r="N2177" s="1" t="s">
        <v>13245</v>
      </c>
      <c r="O2177" s="1">
        <v>0.33805499999999999</v>
      </c>
      <c r="P2177" s="1">
        <v>0.32</v>
      </c>
      <c r="Q2177" s="3">
        <v>0</v>
      </c>
      <c r="R2177" s="1">
        <v>0</v>
      </c>
      <c r="S2177" s="1">
        <v>0</v>
      </c>
      <c r="T2177" s="1" t="s">
        <v>22</v>
      </c>
    </row>
    <row r="2178" spans="1:20">
      <c r="A2178" s="1" t="s">
        <v>13246</v>
      </c>
      <c r="B2178" s="1" t="s">
        <v>13247</v>
      </c>
      <c r="C2178" s="1" t="s">
        <v>22</v>
      </c>
      <c r="D2178" s="1" t="s">
        <v>13248</v>
      </c>
      <c r="E2178" s="1" t="s">
        <v>13249</v>
      </c>
      <c r="F2178" s="1" t="s">
        <v>13250</v>
      </c>
      <c r="G2178" s="1" t="s">
        <v>26</v>
      </c>
      <c r="H2178" s="1" t="s">
        <v>27</v>
      </c>
      <c r="I2178" s="1">
        <v>126</v>
      </c>
      <c r="J2178" s="1">
        <v>1297</v>
      </c>
      <c r="K2178" s="1" t="s">
        <v>13251</v>
      </c>
      <c r="L2178" s="1">
        <v>2021</v>
      </c>
      <c r="M2178" s="1">
        <v>0</v>
      </c>
      <c r="N2178" s="1" t="s">
        <v>13252</v>
      </c>
      <c r="O2178" s="1">
        <v>3.0714290000000002</v>
      </c>
      <c r="P2178" s="1">
        <v>12</v>
      </c>
      <c r="Q2178" s="3">
        <v>0</v>
      </c>
      <c r="R2178" s="1">
        <v>0</v>
      </c>
      <c r="S2178" s="1">
        <v>0</v>
      </c>
      <c r="T2178" s="1">
        <v>1.222</v>
      </c>
    </row>
    <row r="2179" spans="1:20">
      <c r="A2179" s="1" t="s">
        <v>13253</v>
      </c>
      <c r="B2179" s="1" t="s">
        <v>22</v>
      </c>
      <c r="C2179" s="1" t="s">
        <v>22</v>
      </c>
      <c r="D2179" s="1" t="s">
        <v>13254</v>
      </c>
      <c r="E2179" s="1" t="s">
        <v>13255</v>
      </c>
      <c r="F2179" s="1" t="s">
        <v>13256</v>
      </c>
      <c r="G2179" s="1" t="s">
        <v>1401</v>
      </c>
      <c r="H2179" s="1" t="s">
        <v>27</v>
      </c>
      <c r="I2179" s="1">
        <v>114</v>
      </c>
      <c r="J2179" s="1">
        <v>4</v>
      </c>
      <c r="K2179" s="1" t="s">
        <v>13257</v>
      </c>
      <c r="L2179" s="1">
        <v>2016</v>
      </c>
      <c r="M2179" s="1">
        <v>0</v>
      </c>
      <c r="N2179" s="1" t="s">
        <v>13258</v>
      </c>
      <c r="O2179" s="1">
        <v>0.16853899999999999</v>
      </c>
      <c r="P2179" s="1">
        <v>26.36</v>
      </c>
      <c r="Q2179" s="3">
        <v>0</v>
      </c>
      <c r="R2179" s="1">
        <v>0</v>
      </c>
      <c r="S2179" s="1">
        <v>0</v>
      </c>
      <c r="T2179" s="1">
        <v>4.8000000000000001E-2</v>
      </c>
    </row>
    <row r="2180" spans="1:20">
      <c r="A2180" s="1" t="s">
        <v>13259</v>
      </c>
      <c r="B2180" s="1" t="s">
        <v>13260</v>
      </c>
      <c r="C2180" s="1" t="s">
        <v>13261</v>
      </c>
      <c r="D2180" s="1" t="s">
        <v>13262</v>
      </c>
      <c r="E2180" s="1" t="s">
        <v>13263</v>
      </c>
      <c r="F2180" s="1" t="s">
        <v>13264</v>
      </c>
      <c r="G2180" s="1" t="s">
        <v>89</v>
      </c>
      <c r="H2180" s="1" t="s">
        <v>27</v>
      </c>
      <c r="I2180" s="1">
        <v>10</v>
      </c>
      <c r="J2180" s="1">
        <v>6</v>
      </c>
      <c r="K2180" s="1" t="s">
        <v>13265</v>
      </c>
      <c r="L2180" s="1">
        <v>2024</v>
      </c>
      <c r="M2180" s="1">
        <v>0</v>
      </c>
      <c r="N2180" s="1" t="s">
        <v>13266</v>
      </c>
      <c r="O2180" s="1">
        <v>0.121076</v>
      </c>
      <c r="P2180" s="1">
        <v>0.32</v>
      </c>
      <c r="Q2180" s="3">
        <v>0</v>
      </c>
      <c r="R2180" s="1">
        <v>0</v>
      </c>
      <c r="S2180" s="1">
        <v>0</v>
      </c>
      <c r="T2180" s="1" t="s">
        <v>22</v>
      </c>
    </row>
    <row r="2181" spans="1:20">
      <c r="A2181" s="1" t="s">
        <v>13267</v>
      </c>
      <c r="B2181" s="1" t="s">
        <v>13268</v>
      </c>
      <c r="C2181" s="1" t="s">
        <v>22</v>
      </c>
      <c r="D2181" s="1" t="s">
        <v>13269</v>
      </c>
      <c r="E2181" s="1" t="s">
        <v>13270</v>
      </c>
      <c r="F2181" s="1" t="s">
        <v>13271</v>
      </c>
      <c r="G2181" s="1" t="s">
        <v>35</v>
      </c>
      <c r="H2181" s="1" t="s">
        <v>27</v>
      </c>
      <c r="I2181" s="1">
        <v>49</v>
      </c>
      <c r="J2181" s="1">
        <v>1</v>
      </c>
      <c r="K2181" s="1" t="s">
        <v>13272</v>
      </c>
      <c r="L2181" s="1">
        <v>2023</v>
      </c>
      <c r="M2181" s="1">
        <v>0</v>
      </c>
      <c r="N2181" s="1" t="s">
        <v>13273</v>
      </c>
      <c r="O2181" s="1">
        <v>0.19685</v>
      </c>
      <c r="P2181" s="1">
        <v>2.61</v>
      </c>
      <c r="Q2181" s="3">
        <v>0</v>
      </c>
      <c r="R2181" s="1">
        <v>0</v>
      </c>
      <c r="S2181" s="1">
        <v>0</v>
      </c>
      <c r="T2181" s="1">
        <v>1</v>
      </c>
    </row>
    <row r="2182" spans="1:20">
      <c r="A2182" s="1" t="s">
        <v>13274</v>
      </c>
      <c r="B2182" s="1" t="s">
        <v>13275</v>
      </c>
      <c r="C2182" s="1" t="s">
        <v>22</v>
      </c>
      <c r="D2182" s="1" t="s">
        <v>13276</v>
      </c>
      <c r="E2182" s="1" t="s">
        <v>13277</v>
      </c>
      <c r="F2182" s="1" t="s">
        <v>1504</v>
      </c>
      <c r="G2182" s="1" t="s">
        <v>35</v>
      </c>
      <c r="H2182" s="1" t="s">
        <v>27</v>
      </c>
      <c r="I2182" s="1">
        <v>11</v>
      </c>
      <c r="J2182" s="1">
        <v>5</v>
      </c>
      <c r="K2182" s="1" t="s">
        <v>22</v>
      </c>
      <c r="L2182" s="1">
        <v>2023</v>
      </c>
      <c r="M2182" s="1">
        <v>0</v>
      </c>
      <c r="N2182" s="1" t="s">
        <v>13278</v>
      </c>
      <c r="O2182" s="1">
        <v>1.3303050000000001</v>
      </c>
      <c r="P2182" s="1">
        <v>2.61</v>
      </c>
      <c r="Q2182" s="3">
        <v>0</v>
      </c>
      <c r="R2182" s="1">
        <v>0</v>
      </c>
      <c r="S2182" s="1">
        <v>0</v>
      </c>
      <c r="T2182" s="1">
        <v>2.8</v>
      </c>
    </row>
    <row r="2183" spans="1:20">
      <c r="A2183" s="1" t="s">
        <v>13279</v>
      </c>
      <c r="B2183" s="1" t="s">
        <v>13280</v>
      </c>
      <c r="C2183" s="1" t="s">
        <v>13281</v>
      </c>
      <c r="D2183" s="1" t="s">
        <v>13282</v>
      </c>
      <c r="E2183" s="1" t="s">
        <v>13283</v>
      </c>
      <c r="F2183" s="1" t="s">
        <v>13284</v>
      </c>
      <c r="G2183" s="1" t="s">
        <v>3337</v>
      </c>
      <c r="H2183" s="1" t="s">
        <v>27</v>
      </c>
      <c r="I2183" s="1">
        <v>12</v>
      </c>
      <c r="J2183" s="1">
        <v>1</v>
      </c>
      <c r="K2183" s="1" t="s">
        <v>22</v>
      </c>
      <c r="L2183" s="1">
        <v>2024</v>
      </c>
      <c r="M2183" s="1">
        <v>0</v>
      </c>
      <c r="N2183" s="1" t="s">
        <v>13285</v>
      </c>
      <c r="O2183" s="1">
        <v>9.8765000000000006E-2</v>
      </c>
      <c r="P2183" s="1">
        <v>0.14000000000000001</v>
      </c>
      <c r="Q2183" s="3">
        <v>0</v>
      </c>
      <c r="R2183" s="1">
        <v>0</v>
      </c>
      <c r="S2183" s="1">
        <v>0</v>
      </c>
      <c r="T2183" s="1" t="s">
        <v>22</v>
      </c>
    </row>
    <row r="2184" spans="1:20">
      <c r="A2184" s="1" t="s">
        <v>13286</v>
      </c>
      <c r="B2184" s="1" t="s">
        <v>13287</v>
      </c>
      <c r="C2184" s="1" t="s">
        <v>13288</v>
      </c>
      <c r="D2184" s="1" t="s">
        <v>13289</v>
      </c>
      <c r="E2184" s="1" t="s">
        <v>13290</v>
      </c>
      <c r="F2184" s="1" t="s">
        <v>5713</v>
      </c>
      <c r="G2184" s="1" t="s">
        <v>35</v>
      </c>
      <c r="H2184" s="1" t="s">
        <v>27</v>
      </c>
      <c r="I2184" s="1">
        <v>191</v>
      </c>
      <c r="J2184" s="1">
        <v>6</v>
      </c>
      <c r="K2184" s="1" t="s">
        <v>22</v>
      </c>
      <c r="L2184" s="1">
        <v>2024</v>
      </c>
      <c r="M2184" s="1">
        <v>0</v>
      </c>
      <c r="N2184" s="1" t="s">
        <v>13291</v>
      </c>
      <c r="O2184" s="1">
        <v>0.33246100000000001</v>
      </c>
      <c r="P2184" s="1">
        <v>0.26</v>
      </c>
      <c r="Q2184" s="3">
        <v>0</v>
      </c>
      <c r="R2184" s="1">
        <v>0</v>
      </c>
      <c r="S2184" s="1">
        <v>0</v>
      </c>
      <c r="T2184" s="1" t="s">
        <v>22</v>
      </c>
    </row>
    <row r="2185" spans="1:20">
      <c r="A2185" s="1" t="s">
        <v>13292</v>
      </c>
      <c r="B2185" s="1" t="s">
        <v>13293</v>
      </c>
      <c r="C2185" s="1" t="s">
        <v>22</v>
      </c>
      <c r="D2185" s="1" t="s">
        <v>13294</v>
      </c>
      <c r="E2185" s="1" t="s">
        <v>13295</v>
      </c>
      <c r="F2185" s="1" t="s">
        <v>3410</v>
      </c>
      <c r="G2185" s="1" t="s">
        <v>35</v>
      </c>
      <c r="H2185" s="1" t="s">
        <v>27</v>
      </c>
      <c r="I2185" s="1">
        <v>296</v>
      </c>
      <c r="J2185" s="1" t="s">
        <v>22</v>
      </c>
      <c r="K2185" s="1" t="s">
        <v>22</v>
      </c>
      <c r="L2185" s="1">
        <v>2024</v>
      </c>
      <c r="M2185" s="1">
        <v>0</v>
      </c>
      <c r="N2185" s="1" t="s">
        <v>13296</v>
      </c>
      <c r="O2185" s="1">
        <v>0.206287</v>
      </c>
      <c r="P2185" s="1">
        <v>0.26</v>
      </c>
      <c r="Q2185" s="3">
        <v>0</v>
      </c>
      <c r="R2185" s="1">
        <v>0</v>
      </c>
      <c r="S2185" s="1">
        <v>0</v>
      </c>
      <c r="T2185" s="1" t="s">
        <v>22</v>
      </c>
    </row>
    <row r="2186" spans="1:20">
      <c r="A2186" s="1" t="s">
        <v>13297</v>
      </c>
      <c r="B2186" s="1" t="s">
        <v>13298</v>
      </c>
      <c r="C2186" s="1" t="s">
        <v>22</v>
      </c>
      <c r="D2186" s="1" t="s">
        <v>13299</v>
      </c>
      <c r="E2186" s="1" t="s">
        <v>13300</v>
      </c>
      <c r="F2186" s="1" t="s">
        <v>13301</v>
      </c>
      <c r="G2186" s="1" t="s">
        <v>35</v>
      </c>
      <c r="H2186" s="1" t="s">
        <v>27</v>
      </c>
      <c r="I2186" s="1">
        <v>63</v>
      </c>
      <c r="J2186" s="1">
        <v>11</v>
      </c>
      <c r="K2186" s="1" t="s">
        <v>13302</v>
      </c>
      <c r="L2186" s="1">
        <v>2022</v>
      </c>
      <c r="M2186" s="1">
        <v>0</v>
      </c>
      <c r="N2186" s="1" t="s">
        <v>13303</v>
      </c>
      <c r="O2186" s="1">
        <v>2.3833329999999999</v>
      </c>
      <c r="P2186" s="1">
        <v>6.86</v>
      </c>
      <c r="Q2186" s="3">
        <v>0</v>
      </c>
      <c r="R2186" s="1">
        <v>0</v>
      </c>
      <c r="S2186" s="1">
        <v>0</v>
      </c>
      <c r="T2186" s="1">
        <v>0.8</v>
      </c>
    </row>
    <row r="2187" spans="1:20">
      <c r="A2187" s="1" t="s">
        <v>13304</v>
      </c>
      <c r="B2187" s="1" t="s">
        <v>13305</v>
      </c>
      <c r="C2187" s="1" t="s">
        <v>22</v>
      </c>
      <c r="D2187" s="1" t="s">
        <v>13306</v>
      </c>
      <c r="E2187" s="1" t="s">
        <v>13307</v>
      </c>
      <c r="F2187" s="1" t="s">
        <v>13301</v>
      </c>
      <c r="G2187" s="1" t="s">
        <v>35</v>
      </c>
      <c r="H2187" s="1" t="s">
        <v>27</v>
      </c>
      <c r="I2187" s="1">
        <v>63</v>
      </c>
      <c r="J2187" s="1">
        <v>11</v>
      </c>
      <c r="K2187" s="1" t="s">
        <v>13308</v>
      </c>
      <c r="L2187" s="1">
        <v>2022</v>
      </c>
      <c r="M2187" s="1">
        <v>0</v>
      </c>
      <c r="N2187" s="1" t="s">
        <v>13309</v>
      </c>
      <c r="O2187" s="1">
        <v>2.3833329999999999</v>
      </c>
      <c r="P2187" s="1">
        <v>6.86</v>
      </c>
      <c r="Q2187" s="3">
        <v>0</v>
      </c>
      <c r="R2187" s="1">
        <v>0</v>
      </c>
      <c r="S2187" s="1">
        <v>0</v>
      </c>
      <c r="T2187" s="1">
        <v>0.8</v>
      </c>
    </row>
    <row r="2188" spans="1:20">
      <c r="A2188" s="1" t="s">
        <v>13310</v>
      </c>
      <c r="B2188" s="1" t="s">
        <v>22</v>
      </c>
      <c r="C2188" s="1" t="s">
        <v>22</v>
      </c>
      <c r="D2188" s="1" t="s">
        <v>13311</v>
      </c>
      <c r="E2188" s="1" t="s">
        <v>13312</v>
      </c>
      <c r="F2188" s="1" t="s">
        <v>11328</v>
      </c>
      <c r="G2188" s="1" t="s">
        <v>105</v>
      </c>
      <c r="H2188" s="1" t="s">
        <v>27</v>
      </c>
      <c r="I2188" s="1">
        <v>31</v>
      </c>
      <c r="J2188" s="1" t="s">
        <v>13313</v>
      </c>
      <c r="K2188" s="1" t="s">
        <v>13314</v>
      </c>
      <c r="L2188" s="1">
        <v>2022</v>
      </c>
      <c r="M2188" s="1">
        <v>0</v>
      </c>
      <c r="N2188" s="1" t="s">
        <v>13315</v>
      </c>
      <c r="O2188" s="1">
        <v>0.33941300000000002</v>
      </c>
      <c r="P2188" s="1">
        <v>6.39</v>
      </c>
      <c r="Q2188" s="3">
        <v>0</v>
      </c>
      <c r="R2188" s="1">
        <v>0</v>
      </c>
      <c r="S2188" s="1">
        <v>0</v>
      </c>
      <c r="T2188" s="1" t="s">
        <v>22</v>
      </c>
    </row>
    <row r="2189" spans="1:20">
      <c r="A2189" s="1" t="s">
        <v>13316</v>
      </c>
      <c r="B2189" s="1" t="s">
        <v>13317</v>
      </c>
      <c r="C2189" s="1" t="s">
        <v>22</v>
      </c>
      <c r="D2189" s="1" t="s">
        <v>13318</v>
      </c>
      <c r="E2189" s="1" t="s">
        <v>13319</v>
      </c>
      <c r="F2189" s="1" t="s">
        <v>13320</v>
      </c>
      <c r="G2189" s="1" t="s">
        <v>26</v>
      </c>
      <c r="H2189" s="1" t="s">
        <v>27</v>
      </c>
      <c r="I2189" s="1">
        <v>25</v>
      </c>
      <c r="J2189" s="1">
        <v>5</v>
      </c>
      <c r="K2189" s="1" t="s">
        <v>13321</v>
      </c>
      <c r="L2189" s="1">
        <v>2021</v>
      </c>
      <c r="M2189" s="1">
        <v>0</v>
      </c>
      <c r="N2189" s="1" t="s">
        <v>13322</v>
      </c>
      <c r="O2189" s="1">
        <v>3.3239999999999998</v>
      </c>
      <c r="P2189" s="1">
        <v>12</v>
      </c>
      <c r="Q2189" s="3">
        <v>0</v>
      </c>
      <c r="R2189" s="1">
        <v>0</v>
      </c>
      <c r="S2189" s="1">
        <v>0</v>
      </c>
      <c r="T2189" s="1">
        <v>1.9710000000000001</v>
      </c>
    </row>
    <row r="2190" spans="1:20">
      <c r="A2190" s="1" t="s">
        <v>13323</v>
      </c>
      <c r="B2190" s="1" t="s">
        <v>13324</v>
      </c>
      <c r="C2190" s="1" t="s">
        <v>22</v>
      </c>
      <c r="D2190" s="1" t="s">
        <v>13325</v>
      </c>
      <c r="E2190" s="1" t="s">
        <v>13326</v>
      </c>
      <c r="F2190" s="1" t="s">
        <v>8668</v>
      </c>
      <c r="G2190" s="1" t="s">
        <v>105</v>
      </c>
      <c r="H2190" s="1" t="s">
        <v>27</v>
      </c>
      <c r="I2190" s="1">
        <v>17</v>
      </c>
      <c r="J2190" s="1">
        <v>4</v>
      </c>
      <c r="K2190" s="1" t="s">
        <v>13327</v>
      </c>
      <c r="L2190" s="1">
        <v>2019</v>
      </c>
      <c r="M2190" s="1">
        <v>0</v>
      </c>
      <c r="N2190" s="1" t="s">
        <v>13328</v>
      </c>
      <c r="O2190" s="1">
        <v>3.548387</v>
      </c>
      <c r="P2190" s="1">
        <v>20.84</v>
      </c>
      <c r="Q2190" s="3">
        <v>0</v>
      </c>
      <c r="R2190" s="1">
        <v>0</v>
      </c>
      <c r="S2190" s="1">
        <v>0</v>
      </c>
      <c r="T2190" s="1">
        <v>0.71199999999999997</v>
      </c>
    </row>
    <row r="2191" spans="1:20">
      <c r="A2191" s="1" t="s">
        <v>13329</v>
      </c>
      <c r="B2191" s="1" t="s">
        <v>22</v>
      </c>
      <c r="C2191" s="1" t="s">
        <v>22</v>
      </c>
      <c r="D2191" s="1" t="s">
        <v>13330</v>
      </c>
      <c r="E2191" s="1" t="s">
        <v>13331</v>
      </c>
      <c r="F2191" s="1" t="s">
        <v>11328</v>
      </c>
      <c r="G2191" s="1" t="s">
        <v>105</v>
      </c>
      <c r="H2191" s="1" t="s">
        <v>27</v>
      </c>
      <c r="I2191" s="1">
        <v>29</v>
      </c>
      <c r="J2191" s="1">
        <v>1</v>
      </c>
      <c r="K2191" s="1" t="s">
        <v>13332</v>
      </c>
      <c r="L2191" s="1">
        <v>2020</v>
      </c>
      <c r="M2191" s="1">
        <v>0</v>
      </c>
      <c r="N2191" s="1" t="s">
        <v>13333</v>
      </c>
      <c r="O2191" s="1">
        <v>1.6067670000000001</v>
      </c>
      <c r="P2191" s="1">
        <v>17.27</v>
      </c>
      <c r="Q2191" s="3">
        <v>0</v>
      </c>
      <c r="R2191" s="1">
        <v>0</v>
      </c>
      <c r="S2191" s="1">
        <v>0</v>
      </c>
      <c r="T2191" s="1">
        <v>0.48899999999999999</v>
      </c>
    </row>
    <row r="2192" spans="1:20">
      <c r="A2192" s="1" t="s">
        <v>13334</v>
      </c>
      <c r="B2192" s="1" t="s">
        <v>13335</v>
      </c>
      <c r="C2192" s="1" t="s">
        <v>22</v>
      </c>
      <c r="D2192" s="1" t="s">
        <v>13336</v>
      </c>
      <c r="E2192" s="1" t="s">
        <v>13337</v>
      </c>
      <c r="F2192" s="1" t="s">
        <v>13338</v>
      </c>
      <c r="G2192" s="1" t="s">
        <v>26</v>
      </c>
      <c r="H2192" s="1" t="s">
        <v>27</v>
      </c>
      <c r="I2192" s="1">
        <v>19</v>
      </c>
      <c r="J2192" s="1">
        <v>3</v>
      </c>
      <c r="K2192" s="1" t="s">
        <v>13339</v>
      </c>
      <c r="L2192" s="1">
        <v>2023</v>
      </c>
      <c r="M2192" s="1">
        <v>0</v>
      </c>
      <c r="N2192" s="1" t="s">
        <v>13340</v>
      </c>
      <c r="O2192" s="1">
        <v>0.625</v>
      </c>
      <c r="P2192" s="1">
        <v>2.4700000000000002</v>
      </c>
      <c r="Q2192" s="3">
        <v>0</v>
      </c>
      <c r="R2192" s="1">
        <v>0</v>
      </c>
      <c r="S2192" s="1">
        <v>0</v>
      </c>
      <c r="T2192" s="1">
        <v>1.7</v>
      </c>
    </row>
    <row r="2193" spans="1:20">
      <c r="A2193" s="1" t="s">
        <v>13341</v>
      </c>
      <c r="B2193" s="1" t="s">
        <v>13342</v>
      </c>
      <c r="C2193" s="1" t="s">
        <v>22</v>
      </c>
      <c r="D2193" s="1" t="s">
        <v>13343</v>
      </c>
      <c r="E2193" s="1" t="s">
        <v>13344</v>
      </c>
      <c r="F2193" s="1" t="s">
        <v>13345</v>
      </c>
      <c r="G2193" s="1" t="s">
        <v>26</v>
      </c>
      <c r="H2193" s="1" t="s">
        <v>27</v>
      </c>
      <c r="I2193" s="1">
        <v>12</v>
      </c>
      <c r="J2193" s="1">
        <v>2</v>
      </c>
      <c r="K2193" s="1" t="s">
        <v>22</v>
      </c>
      <c r="L2193" s="1">
        <v>2021</v>
      </c>
      <c r="M2193" s="1">
        <v>0</v>
      </c>
      <c r="N2193" s="1" t="s">
        <v>13346</v>
      </c>
      <c r="O2193" s="1">
        <v>4.3265310000000001</v>
      </c>
      <c r="P2193" s="1">
        <v>12</v>
      </c>
      <c r="Q2193" s="3">
        <v>0</v>
      </c>
      <c r="R2193" s="1">
        <v>0</v>
      </c>
      <c r="S2193" s="1">
        <v>0</v>
      </c>
      <c r="T2193" s="1">
        <v>1.9159999999999999</v>
      </c>
    </row>
    <row r="2194" spans="1:20">
      <c r="A2194" s="1" t="s">
        <v>13347</v>
      </c>
      <c r="B2194" s="1" t="s">
        <v>13348</v>
      </c>
      <c r="C2194" s="1" t="s">
        <v>22</v>
      </c>
      <c r="D2194" s="1" t="s">
        <v>13349</v>
      </c>
      <c r="E2194" s="1" t="s">
        <v>13350</v>
      </c>
      <c r="F2194" s="1" t="s">
        <v>81</v>
      </c>
      <c r="G2194" s="1" t="s">
        <v>26</v>
      </c>
      <c r="H2194" s="1" t="s">
        <v>27</v>
      </c>
      <c r="I2194" s="1">
        <v>457</v>
      </c>
      <c r="J2194" s="1" t="s">
        <v>22</v>
      </c>
      <c r="K2194" s="1" t="s">
        <v>22</v>
      </c>
      <c r="L2194" s="1">
        <v>2024</v>
      </c>
      <c r="M2194" s="1">
        <v>0</v>
      </c>
      <c r="N2194" s="1" t="s">
        <v>13351</v>
      </c>
      <c r="O2194" s="1">
        <v>0.51510699999999998</v>
      </c>
      <c r="P2194" s="1">
        <v>0.28000000000000003</v>
      </c>
      <c r="Q2194" s="3">
        <v>0</v>
      </c>
      <c r="R2194" s="1">
        <v>0</v>
      </c>
      <c r="S2194" s="1">
        <v>0</v>
      </c>
      <c r="T2194" s="1" t="s">
        <v>22</v>
      </c>
    </row>
    <row r="2195" spans="1:20">
      <c r="A2195" s="1" t="s">
        <v>13352</v>
      </c>
      <c r="B2195" s="1" t="s">
        <v>13353</v>
      </c>
      <c r="C2195" s="1" t="s">
        <v>13354</v>
      </c>
      <c r="D2195" s="1" t="s">
        <v>13355</v>
      </c>
      <c r="E2195" s="1" t="s">
        <v>13356</v>
      </c>
      <c r="F2195" s="1" t="s">
        <v>13357</v>
      </c>
      <c r="G2195" s="1" t="s">
        <v>1043</v>
      </c>
      <c r="H2195" s="1" t="s">
        <v>27</v>
      </c>
      <c r="I2195" s="1" t="s">
        <v>22</v>
      </c>
      <c r="J2195" s="1">
        <v>1191</v>
      </c>
      <c r="K2195" s="1" t="s">
        <v>13358</v>
      </c>
      <c r="L2195" s="1">
        <v>2024</v>
      </c>
      <c r="M2195" s="1">
        <v>0</v>
      </c>
      <c r="N2195" s="1" t="s">
        <v>13359</v>
      </c>
      <c r="O2195" s="1">
        <v>4.8543999999999997E-2</v>
      </c>
      <c r="P2195" s="1">
        <v>0.15</v>
      </c>
      <c r="Q2195" s="3">
        <v>0</v>
      </c>
      <c r="R2195" s="1">
        <v>0</v>
      </c>
      <c r="S2195" s="1">
        <v>0</v>
      </c>
      <c r="T2195" s="1" t="s">
        <v>22</v>
      </c>
    </row>
    <row r="2196" spans="1:20">
      <c r="A2196" s="1" t="s">
        <v>13360</v>
      </c>
      <c r="B2196" s="1" t="s">
        <v>13361</v>
      </c>
      <c r="C2196" s="1" t="s">
        <v>22</v>
      </c>
      <c r="D2196" s="1" t="s">
        <v>13362</v>
      </c>
      <c r="E2196" s="1" t="s">
        <v>13363</v>
      </c>
      <c r="F2196" s="1" t="s">
        <v>12902</v>
      </c>
      <c r="G2196" s="1" t="s">
        <v>1401</v>
      </c>
      <c r="H2196" s="1" t="s">
        <v>27</v>
      </c>
      <c r="I2196" s="1">
        <v>10</v>
      </c>
      <c r="J2196" s="1" t="s">
        <v>22</v>
      </c>
      <c r="K2196" s="1" t="s">
        <v>22</v>
      </c>
      <c r="L2196" s="1">
        <v>2022</v>
      </c>
      <c r="M2196" s="1">
        <v>0</v>
      </c>
      <c r="N2196" s="1" t="s">
        <v>13364</v>
      </c>
      <c r="O2196" s="1">
        <v>2.820948</v>
      </c>
      <c r="P2196" s="1">
        <v>5.53</v>
      </c>
      <c r="Q2196" s="3">
        <v>0</v>
      </c>
      <c r="R2196" s="1">
        <v>0</v>
      </c>
      <c r="S2196" s="1">
        <v>0</v>
      </c>
      <c r="T2196" s="1">
        <v>2.9</v>
      </c>
    </row>
    <row r="2197" spans="1:20">
      <c r="A2197" s="1" t="s">
        <v>13365</v>
      </c>
      <c r="B2197" s="1" t="s">
        <v>13366</v>
      </c>
      <c r="C2197" s="1" t="s">
        <v>22</v>
      </c>
      <c r="D2197" s="1" t="s">
        <v>13367</v>
      </c>
      <c r="E2197" s="1" t="s">
        <v>13368</v>
      </c>
      <c r="F2197" s="1" t="s">
        <v>4525</v>
      </c>
      <c r="G2197" s="1" t="s">
        <v>35</v>
      </c>
      <c r="H2197" s="1" t="s">
        <v>27</v>
      </c>
      <c r="I2197" s="1">
        <v>36</v>
      </c>
      <c r="J2197" s="1">
        <v>7</v>
      </c>
      <c r="K2197" s="1" t="s">
        <v>13369</v>
      </c>
      <c r="L2197" s="1">
        <v>2016</v>
      </c>
      <c r="M2197" s="1">
        <v>0</v>
      </c>
      <c r="N2197" s="1" t="s">
        <v>13370</v>
      </c>
      <c r="O2197" s="1">
        <v>3.9827590000000002</v>
      </c>
      <c r="P2197" s="1">
        <v>25.68</v>
      </c>
      <c r="Q2197" s="3">
        <v>0</v>
      </c>
      <c r="R2197" s="1">
        <v>0</v>
      </c>
      <c r="S2197" s="1">
        <v>0</v>
      </c>
      <c r="T2197" s="1">
        <v>1.01</v>
      </c>
    </row>
    <row r="2198" spans="1:20">
      <c r="A2198" s="1" t="s">
        <v>13371</v>
      </c>
      <c r="B2198" s="1" t="s">
        <v>13372</v>
      </c>
      <c r="C2198" s="1" t="s">
        <v>13373</v>
      </c>
      <c r="D2198" s="1" t="s">
        <v>13374</v>
      </c>
      <c r="E2198" s="1" t="s">
        <v>13375</v>
      </c>
      <c r="F2198" s="1" t="s">
        <v>2287</v>
      </c>
      <c r="G2198" s="1" t="s">
        <v>35</v>
      </c>
      <c r="H2198" s="1" t="s">
        <v>27</v>
      </c>
      <c r="I2198" s="1">
        <v>29</v>
      </c>
      <c r="J2198" s="1">
        <v>3</v>
      </c>
      <c r="K2198" s="1" t="s">
        <v>22</v>
      </c>
      <c r="L2198" s="1">
        <v>2024</v>
      </c>
      <c r="M2198" s="1">
        <v>0</v>
      </c>
      <c r="N2198" s="1" t="s">
        <v>13376</v>
      </c>
      <c r="O2198" s="1">
        <v>0.139463</v>
      </c>
      <c r="P2198" s="1">
        <v>0.26</v>
      </c>
      <c r="Q2198" s="3">
        <v>0</v>
      </c>
      <c r="R2198" s="1">
        <v>0</v>
      </c>
      <c r="S2198" s="1">
        <v>0</v>
      </c>
      <c r="T2198" s="1" t="s">
        <v>22</v>
      </c>
    </row>
    <row r="2199" spans="1:20">
      <c r="A2199" s="1" t="s">
        <v>13377</v>
      </c>
      <c r="B2199" s="1" t="s">
        <v>13378</v>
      </c>
      <c r="C2199" s="1" t="s">
        <v>13379</v>
      </c>
      <c r="D2199" s="1" t="s">
        <v>13380</v>
      </c>
      <c r="E2199" s="1" t="s">
        <v>13381</v>
      </c>
      <c r="F2199" s="1" t="s">
        <v>3336</v>
      </c>
      <c r="G2199" s="1" t="s">
        <v>3337</v>
      </c>
      <c r="H2199" s="1" t="s">
        <v>27</v>
      </c>
      <c r="I2199" s="1">
        <v>13</v>
      </c>
      <c r="J2199" s="1" t="s">
        <v>22</v>
      </c>
      <c r="K2199" s="1" t="s">
        <v>22</v>
      </c>
      <c r="L2199" s="1">
        <v>2022</v>
      </c>
      <c r="M2199" s="1">
        <v>0</v>
      </c>
      <c r="N2199" s="1" t="s">
        <v>13382</v>
      </c>
      <c r="O2199" s="1">
        <v>2.7670919999999999</v>
      </c>
      <c r="P2199" s="1">
        <v>3.57</v>
      </c>
      <c r="Q2199" s="3">
        <v>0</v>
      </c>
      <c r="R2199" s="1">
        <v>0</v>
      </c>
      <c r="S2199" s="1">
        <v>0</v>
      </c>
      <c r="T2199" s="1">
        <v>3.8</v>
      </c>
    </row>
    <row r="2200" spans="1:20">
      <c r="A2200" s="1" t="s">
        <v>13383</v>
      </c>
      <c r="B2200" s="1" t="s">
        <v>13384</v>
      </c>
      <c r="C2200" s="1" t="s">
        <v>22</v>
      </c>
      <c r="D2200" s="1" t="s">
        <v>13385</v>
      </c>
      <c r="E2200" s="1" t="s">
        <v>13386</v>
      </c>
      <c r="F2200" s="1" t="s">
        <v>13387</v>
      </c>
      <c r="G2200" s="1" t="s">
        <v>305</v>
      </c>
      <c r="H2200" s="1" t="s">
        <v>27</v>
      </c>
      <c r="I2200" s="1" t="s">
        <v>22</v>
      </c>
      <c r="J2200" s="1" t="s">
        <v>22</v>
      </c>
      <c r="K2200" s="1" t="s">
        <v>22</v>
      </c>
      <c r="L2200" s="1">
        <v>2022</v>
      </c>
      <c r="M2200" s="1">
        <v>0</v>
      </c>
      <c r="N2200" s="1" t="s">
        <v>13388</v>
      </c>
      <c r="O2200" s="1">
        <v>4.8127089999999999</v>
      </c>
      <c r="P2200" s="1">
        <v>5.25</v>
      </c>
      <c r="Q2200" s="3">
        <v>0</v>
      </c>
      <c r="R2200" s="1">
        <v>0</v>
      </c>
      <c r="S2200" s="1">
        <v>0</v>
      </c>
      <c r="T2200" s="1">
        <v>2.8</v>
      </c>
    </row>
    <row r="2201" spans="1:20">
      <c r="A2201" s="1" t="s">
        <v>13389</v>
      </c>
      <c r="B2201" s="1" t="str">
        <f>"10.1177/00368504211042258"</f>
        <v>10.1177/00368504211042258</v>
      </c>
      <c r="C2201" s="1" t="s">
        <v>13390</v>
      </c>
      <c r="D2201" s="1" t="s">
        <v>13391</v>
      </c>
      <c r="E2201" s="1" t="s">
        <v>13392</v>
      </c>
      <c r="F2201" s="1" t="s">
        <v>13393</v>
      </c>
      <c r="G2201" s="1" t="s">
        <v>26</v>
      </c>
      <c r="H2201" s="1" t="s">
        <v>27</v>
      </c>
      <c r="I2201" s="1">
        <v>104</v>
      </c>
      <c r="J2201" s="1">
        <v>3</v>
      </c>
      <c r="K2201" s="1" t="s">
        <v>22</v>
      </c>
      <c r="L2201" s="1">
        <v>2021</v>
      </c>
      <c r="M2201" s="1">
        <v>0</v>
      </c>
      <c r="N2201" s="1" t="s">
        <v>13394</v>
      </c>
      <c r="O2201" s="1">
        <v>3.6690909999999999</v>
      </c>
      <c r="P2201" s="1">
        <v>12</v>
      </c>
      <c r="Q2201" s="3">
        <v>0</v>
      </c>
      <c r="R2201" s="1">
        <v>0</v>
      </c>
      <c r="S2201" s="1">
        <v>0</v>
      </c>
      <c r="T2201" s="1">
        <v>1.512</v>
      </c>
    </row>
    <row r="2202" spans="1:20">
      <c r="A2202" s="1" t="s">
        <v>13395</v>
      </c>
      <c r="B2202" s="1" t="s">
        <v>13396</v>
      </c>
      <c r="C2202" s="1" t="s">
        <v>22</v>
      </c>
      <c r="D2202" s="1" t="s">
        <v>13397</v>
      </c>
      <c r="E2202" s="1" t="s">
        <v>13398</v>
      </c>
      <c r="F2202" s="1" t="s">
        <v>12902</v>
      </c>
      <c r="G2202" s="1" t="s">
        <v>1401</v>
      </c>
      <c r="H2202" s="1" t="s">
        <v>27</v>
      </c>
      <c r="I2202" s="1">
        <v>10</v>
      </c>
      <c r="J2202" s="1" t="s">
        <v>22</v>
      </c>
      <c r="K2202" s="1" t="s">
        <v>22</v>
      </c>
      <c r="L2202" s="1">
        <v>2022</v>
      </c>
      <c r="M2202" s="1">
        <v>0</v>
      </c>
      <c r="N2202" s="1" t="s">
        <v>13399</v>
      </c>
      <c r="O2202" s="1">
        <v>2.820948</v>
      </c>
      <c r="P2202" s="1">
        <v>5.53</v>
      </c>
      <c r="Q2202" s="3">
        <v>0</v>
      </c>
      <c r="R2202" s="1">
        <v>0</v>
      </c>
      <c r="S2202" s="1">
        <v>0</v>
      </c>
      <c r="T2202" s="1">
        <v>2.9</v>
      </c>
    </row>
    <row r="2203" spans="1:20">
      <c r="A2203" s="1" t="s">
        <v>13400</v>
      </c>
      <c r="B2203" s="1" t="str">
        <f>"10.1155/2022/4133703"</f>
        <v>10.1155/2022/4133703</v>
      </c>
      <c r="C2203" s="1" t="s">
        <v>22</v>
      </c>
      <c r="D2203" s="1" t="s">
        <v>13401</v>
      </c>
      <c r="E2203" s="1" t="s">
        <v>13402</v>
      </c>
      <c r="F2203" s="1" t="s">
        <v>13403</v>
      </c>
      <c r="G2203" s="1" t="s">
        <v>35</v>
      </c>
      <c r="H2203" s="1" t="s">
        <v>27</v>
      </c>
      <c r="I2203" s="1">
        <v>2022</v>
      </c>
      <c r="J2203" s="1" t="s">
        <v>22</v>
      </c>
      <c r="K2203" s="1" t="s">
        <v>22</v>
      </c>
      <c r="L2203" s="1">
        <v>2022</v>
      </c>
      <c r="M2203" s="1">
        <v>0</v>
      </c>
      <c r="N2203" s="1" t="s">
        <v>13404</v>
      </c>
      <c r="O2203" s="1">
        <v>2.7894739999999998</v>
      </c>
      <c r="P2203" s="1">
        <v>6.86</v>
      </c>
      <c r="Q2203" s="3">
        <v>0</v>
      </c>
      <c r="R2203" s="1">
        <v>0</v>
      </c>
      <c r="S2203" s="1">
        <v>0</v>
      </c>
      <c r="T2203" s="1">
        <v>2.7</v>
      </c>
    </row>
    <row r="2204" spans="1:20">
      <c r="A2204" s="1" t="s">
        <v>13405</v>
      </c>
      <c r="B2204" s="1" t="str">
        <f>"10.1155/2015/916418"</f>
        <v>10.1155/2015/916418</v>
      </c>
      <c r="C2204" s="1" t="s">
        <v>22</v>
      </c>
      <c r="D2204" s="1" t="s">
        <v>13406</v>
      </c>
      <c r="E2204" s="1" t="s">
        <v>13407</v>
      </c>
      <c r="F2204" s="1" t="s">
        <v>3155</v>
      </c>
      <c r="G2204" s="1" t="s">
        <v>26</v>
      </c>
      <c r="H2204" s="1" t="s">
        <v>27</v>
      </c>
      <c r="I2204" s="1">
        <v>2015</v>
      </c>
      <c r="J2204" s="1" t="s">
        <v>22</v>
      </c>
      <c r="K2204" s="1" t="s">
        <v>22</v>
      </c>
      <c r="L2204" s="1">
        <v>2015</v>
      </c>
      <c r="M2204" s="1">
        <v>0</v>
      </c>
      <c r="N2204" s="1" t="s">
        <v>13408</v>
      </c>
      <c r="O2204" s="1">
        <v>5.5323380000000002</v>
      </c>
      <c r="P2204" s="1">
        <v>24.6</v>
      </c>
      <c r="Q2204" s="3">
        <v>0</v>
      </c>
      <c r="R2204" s="1">
        <v>0</v>
      </c>
      <c r="S2204" s="1">
        <v>0</v>
      </c>
      <c r="T2204" s="1">
        <v>0.64400000000000002</v>
      </c>
    </row>
    <row r="2205" spans="1:20">
      <c r="A2205" s="1" t="s">
        <v>13409</v>
      </c>
      <c r="B2205" s="1" t="s">
        <v>13410</v>
      </c>
      <c r="C2205" s="1" t="s">
        <v>22</v>
      </c>
      <c r="D2205" s="1" t="s">
        <v>13411</v>
      </c>
      <c r="E2205" s="1" t="s">
        <v>13412</v>
      </c>
      <c r="F2205" s="1" t="s">
        <v>4525</v>
      </c>
      <c r="G2205" s="1" t="s">
        <v>35</v>
      </c>
      <c r="H2205" s="1" t="s">
        <v>106</v>
      </c>
      <c r="I2205" s="1">
        <v>43</v>
      </c>
      <c r="J2205" s="1">
        <v>9</v>
      </c>
      <c r="K2205" s="1" t="s">
        <v>13413</v>
      </c>
      <c r="L2205" s="1">
        <v>2023</v>
      </c>
      <c r="M2205" s="1">
        <v>0</v>
      </c>
      <c r="N2205" s="1" t="s">
        <v>13414</v>
      </c>
      <c r="O2205" s="1">
        <v>1.5434779999999999</v>
      </c>
      <c r="P2205" s="1">
        <v>5.74</v>
      </c>
      <c r="Q2205" s="3">
        <v>0</v>
      </c>
      <c r="R2205" s="1">
        <v>0</v>
      </c>
      <c r="S2205" s="1">
        <v>0</v>
      </c>
      <c r="T2205" s="1">
        <v>1.8</v>
      </c>
    </row>
    <row r="2206" spans="1:20">
      <c r="A2206" s="1" t="s">
        <v>13415</v>
      </c>
      <c r="B2206" s="1" t="s">
        <v>13416</v>
      </c>
      <c r="C2206" s="1" t="s">
        <v>22</v>
      </c>
      <c r="D2206" s="1" t="s">
        <v>13417</v>
      </c>
      <c r="E2206" s="1" t="s">
        <v>13418</v>
      </c>
      <c r="F2206" s="1" t="s">
        <v>2785</v>
      </c>
      <c r="G2206" s="1" t="s">
        <v>26</v>
      </c>
      <c r="H2206" s="1" t="s">
        <v>27</v>
      </c>
      <c r="I2206" s="1">
        <v>6</v>
      </c>
      <c r="J2206" s="1">
        <v>6</v>
      </c>
      <c r="K2206" s="1" t="s">
        <v>13419</v>
      </c>
      <c r="L2206" s="1">
        <v>2018</v>
      </c>
      <c r="M2206" s="1">
        <v>0</v>
      </c>
      <c r="N2206" s="1" t="s">
        <v>13420</v>
      </c>
      <c r="O2206" s="1">
        <v>29.022787999999998</v>
      </c>
      <c r="P2206" s="1">
        <v>21.49</v>
      </c>
      <c r="Q2206" s="3">
        <v>0</v>
      </c>
      <c r="R2206" s="1">
        <v>0</v>
      </c>
      <c r="S2206" s="1">
        <v>0</v>
      </c>
      <c r="T2206" s="1" t="s">
        <v>22</v>
      </c>
    </row>
    <row r="2207" spans="1:20">
      <c r="A2207" s="1" t="s">
        <v>13421</v>
      </c>
      <c r="B2207" s="1" t="s">
        <v>13422</v>
      </c>
      <c r="C2207" s="1" t="s">
        <v>22</v>
      </c>
      <c r="D2207" s="1" t="s">
        <v>13423</v>
      </c>
      <c r="E2207" s="1" t="s">
        <v>13424</v>
      </c>
      <c r="F2207" s="1" t="s">
        <v>6120</v>
      </c>
      <c r="G2207" s="1" t="s">
        <v>26</v>
      </c>
      <c r="H2207" s="1" t="s">
        <v>27</v>
      </c>
      <c r="I2207" s="1">
        <v>135</v>
      </c>
      <c r="J2207" s="1" t="s">
        <v>22</v>
      </c>
      <c r="K2207" s="1" t="s">
        <v>22</v>
      </c>
      <c r="L2207" s="1">
        <v>2024</v>
      </c>
      <c r="M2207" s="1">
        <v>0</v>
      </c>
      <c r="N2207" s="1" t="s">
        <v>13425</v>
      </c>
      <c r="O2207" s="1">
        <v>0.29674299999999998</v>
      </c>
      <c r="P2207" s="1">
        <v>0.28000000000000003</v>
      </c>
      <c r="Q2207" s="3">
        <v>0</v>
      </c>
      <c r="R2207" s="1">
        <v>0</v>
      </c>
      <c r="S2207" s="1">
        <v>0</v>
      </c>
      <c r="T2207" s="1" t="s">
        <v>22</v>
      </c>
    </row>
    <row r="2208" spans="1:20">
      <c r="A2208" s="1" t="s">
        <v>13426</v>
      </c>
      <c r="B2208" s="1" t="str">
        <f>"10.1155/2022/3755861"</f>
        <v>10.1155/2022/3755861</v>
      </c>
      <c r="C2208" s="1" t="s">
        <v>22</v>
      </c>
      <c r="D2208" s="1" t="s">
        <v>13427</v>
      </c>
      <c r="E2208" s="1" t="s">
        <v>13428</v>
      </c>
      <c r="F2208" s="1" t="s">
        <v>3155</v>
      </c>
      <c r="G2208" s="1" t="s">
        <v>26</v>
      </c>
      <c r="H2208" s="1" t="s">
        <v>27</v>
      </c>
      <c r="I2208" s="1">
        <v>2022</v>
      </c>
      <c r="J2208" s="1" t="s">
        <v>22</v>
      </c>
      <c r="K2208" s="1" t="s">
        <v>22</v>
      </c>
      <c r="L2208" s="1">
        <v>2022</v>
      </c>
      <c r="M2208" s="1">
        <v>0</v>
      </c>
      <c r="N2208" s="1" t="s">
        <v>13429</v>
      </c>
      <c r="O2208" s="1">
        <v>1.5245200000000001</v>
      </c>
      <c r="P2208" s="1">
        <v>6.87</v>
      </c>
      <c r="Q2208" s="3">
        <v>0</v>
      </c>
      <c r="R2208" s="1">
        <v>0</v>
      </c>
      <c r="S2208" s="1">
        <v>0</v>
      </c>
      <c r="T2208" s="1" t="s">
        <v>22</v>
      </c>
    </row>
    <row r="2209" spans="1:20">
      <c r="A2209" s="1" t="s">
        <v>13430</v>
      </c>
      <c r="B2209" s="1" t="s">
        <v>13431</v>
      </c>
      <c r="C2209" s="1" t="s">
        <v>22</v>
      </c>
      <c r="D2209" s="1" t="s">
        <v>13432</v>
      </c>
      <c r="E2209" s="1" t="s">
        <v>13433</v>
      </c>
      <c r="F2209" s="1" t="s">
        <v>13434</v>
      </c>
      <c r="G2209" s="1" t="s">
        <v>49</v>
      </c>
      <c r="H2209" s="1" t="s">
        <v>27</v>
      </c>
      <c r="I2209" s="1">
        <v>31</v>
      </c>
      <c r="J2209" s="1">
        <v>9</v>
      </c>
      <c r="K2209" s="1" t="s">
        <v>13435</v>
      </c>
      <c r="L2209" s="1">
        <v>2021</v>
      </c>
      <c r="M2209" s="1">
        <v>0</v>
      </c>
      <c r="N2209" s="1" t="s">
        <v>13436</v>
      </c>
      <c r="O2209" s="1">
        <v>1.6944440000000001</v>
      </c>
      <c r="P2209" s="1">
        <v>11.82</v>
      </c>
      <c r="Q2209" s="3">
        <v>0</v>
      </c>
      <c r="R2209" s="1">
        <v>0</v>
      </c>
      <c r="S2209" s="1">
        <v>0</v>
      </c>
      <c r="T2209" s="1">
        <v>1.0069999999999999</v>
      </c>
    </row>
    <row r="2210" spans="1:20">
      <c r="A2210" s="1" t="s">
        <v>13437</v>
      </c>
      <c r="B2210" s="1" t="s">
        <v>13438</v>
      </c>
      <c r="C2210" s="1" t="s">
        <v>22</v>
      </c>
      <c r="D2210" s="1" t="s">
        <v>13439</v>
      </c>
      <c r="E2210" s="1" t="s">
        <v>13440</v>
      </c>
      <c r="F2210" s="1" t="s">
        <v>10184</v>
      </c>
      <c r="G2210" s="1" t="s">
        <v>89</v>
      </c>
      <c r="H2210" s="1" t="s">
        <v>27</v>
      </c>
      <c r="I2210" s="1">
        <v>33</v>
      </c>
      <c r="J2210" s="1">
        <v>11</v>
      </c>
      <c r="K2210" s="1" t="s">
        <v>13441</v>
      </c>
      <c r="L2210" s="1">
        <v>2021</v>
      </c>
      <c r="M2210" s="1">
        <v>0</v>
      </c>
      <c r="N2210" s="1" t="s">
        <v>13442</v>
      </c>
      <c r="O2210" s="1">
        <v>2.438202</v>
      </c>
      <c r="P2210" s="1">
        <v>15.04</v>
      </c>
      <c r="Q2210" s="3">
        <v>0</v>
      </c>
      <c r="R2210" s="1">
        <v>0</v>
      </c>
      <c r="S2210" s="1">
        <v>0</v>
      </c>
      <c r="T2210" s="1">
        <v>0.879</v>
      </c>
    </row>
    <row r="2211" spans="1:20">
      <c r="A2211" s="1" t="s">
        <v>13443</v>
      </c>
      <c r="B2211" s="1" t="s">
        <v>13444</v>
      </c>
      <c r="C2211" s="1" t="s">
        <v>13445</v>
      </c>
      <c r="D2211" s="1" t="s">
        <v>13446</v>
      </c>
      <c r="E2211" s="1" t="s">
        <v>13447</v>
      </c>
      <c r="F2211" s="1" t="s">
        <v>2701</v>
      </c>
      <c r="G2211" s="1" t="s">
        <v>305</v>
      </c>
      <c r="H2211" s="1" t="s">
        <v>27</v>
      </c>
      <c r="I2211" s="1">
        <v>11</v>
      </c>
      <c r="J2211" s="1">
        <v>13</v>
      </c>
      <c r="K2211" s="1" t="s">
        <v>22</v>
      </c>
      <c r="L2211" s="1">
        <v>2024</v>
      </c>
      <c r="M2211" s="1">
        <v>0</v>
      </c>
      <c r="N2211" s="1" t="s">
        <v>13448</v>
      </c>
      <c r="O2211" s="1">
        <v>0.249808</v>
      </c>
      <c r="P2211" s="1">
        <v>0.26</v>
      </c>
      <c r="Q2211" s="3">
        <v>0</v>
      </c>
      <c r="R2211" s="1">
        <v>0</v>
      </c>
      <c r="S2211" s="1">
        <v>0</v>
      </c>
      <c r="T2211" s="1" t="s">
        <v>22</v>
      </c>
    </row>
    <row r="2212" spans="1:20">
      <c r="A2212" s="1" t="s">
        <v>13449</v>
      </c>
      <c r="B2212" s="1" t="s">
        <v>13450</v>
      </c>
      <c r="C2212" s="1" t="s">
        <v>22</v>
      </c>
      <c r="D2212" s="1" t="s">
        <v>13451</v>
      </c>
      <c r="E2212" s="1" t="s">
        <v>13452</v>
      </c>
      <c r="F2212" s="1" t="s">
        <v>13453</v>
      </c>
      <c r="G2212" s="1" t="s">
        <v>1401</v>
      </c>
      <c r="H2212" s="1" t="s">
        <v>27</v>
      </c>
      <c r="I2212" s="1" t="s">
        <v>22</v>
      </c>
      <c r="J2212" s="1" t="s">
        <v>22</v>
      </c>
      <c r="K2212" s="1" t="s">
        <v>22</v>
      </c>
      <c r="L2212" s="1">
        <v>2024</v>
      </c>
      <c r="M2212" s="1">
        <v>0</v>
      </c>
      <c r="N2212" s="1" t="s">
        <v>13454</v>
      </c>
      <c r="O2212" s="1">
        <v>0.14830499999999999</v>
      </c>
      <c r="P2212" s="1">
        <v>0.24</v>
      </c>
      <c r="Q2212" s="3">
        <v>0</v>
      </c>
      <c r="R2212" s="1">
        <v>0</v>
      </c>
      <c r="S2212" s="1">
        <v>0</v>
      </c>
      <c r="T2212" s="1" t="s">
        <v>22</v>
      </c>
    </row>
    <row r="2213" spans="1:20">
      <c r="A2213" s="1" t="s">
        <v>13455</v>
      </c>
      <c r="B2213" s="1" t="s">
        <v>13456</v>
      </c>
      <c r="C2213" s="1" t="s">
        <v>13457</v>
      </c>
      <c r="D2213" s="1" t="s">
        <v>13458</v>
      </c>
      <c r="E2213" s="1" t="s">
        <v>13459</v>
      </c>
      <c r="F2213" s="1" t="s">
        <v>7591</v>
      </c>
      <c r="G2213" s="1" t="s">
        <v>840</v>
      </c>
      <c r="H2213" s="1" t="s">
        <v>27</v>
      </c>
      <c r="I2213" s="1">
        <v>8</v>
      </c>
      <c r="J2213" s="1" t="s">
        <v>22</v>
      </c>
      <c r="K2213" s="1" t="s">
        <v>22</v>
      </c>
      <c r="L2213" s="1">
        <v>2024</v>
      </c>
      <c r="M2213" s="1">
        <v>0</v>
      </c>
      <c r="N2213" s="1" t="s">
        <v>13460</v>
      </c>
      <c r="O2213" s="1">
        <v>0.32323200000000002</v>
      </c>
      <c r="P2213" s="1">
        <v>0.19</v>
      </c>
      <c r="Q2213" s="3">
        <v>0</v>
      </c>
      <c r="R2213" s="1">
        <v>0</v>
      </c>
      <c r="S2213" s="1">
        <v>0</v>
      </c>
      <c r="T2213" s="1" t="s">
        <v>22</v>
      </c>
    </row>
    <row r="2214" spans="1:20">
      <c r="A2214" s="1" t="s">
        <v>13461</v>
      </c>
      <c r="B2214" s="1" t="s">
        <v>13462</v>
      </c>
      <c r="C2214" s="1" t="s">
        <v>22</v>
      </c>
      <c r="D2214" s="1" t="s">
        <v>13463</v>
      </c>
      <c r="E2214" s="1" t="s">
        <v>13464</v>
      </c>
      <c r="F2214" s="1" t="s">
        <v>3580</v>
      </c>
      <c r="G2214" s="1" t="s">
        <v>840</v>
      </c>
      <c r="H2214" s="1" t="s">
        <v>27</v>
      </c>
      <c r="I2214" s="1">
        <v>162</v>
      </c>
      <c r="J2214" s="1" t="s">
        <v>22</v>
      </c>
      <c r="K2214" s="1" t="s">
        <v>22</v>
      </c>
      <c r="L2214" s="1">
        <v>2024</v>
      </c>
      <c r="M2214" s="1">
        <v>0</v>
      </c>
      <c r="N2214" s="1" t="s">
        <v>13465</v>
      </c>
      <c r="O2214" s="1">
        <v>0.23333300000000001</v>
      </c>
      <c r="P2214" s="1">
        <v>0.19</v>
      </c>
      <c r="Q2214" s="3">
        <v>0</v>
      </c>
      <c r="R2214" s="1">
        <v>0</v>
      </c>
      <c r="S2214" s="1">
        <v>0</v>
      </c>
      <c r="T2214" s="1" t="s">
        <v>22</v>
      </c>
    </row>
    <row r="2215" spans="1:20">
      <c r="A2215" s="1" t="s">
        <v>13466</v>
      </c>
      <c r="B2215" s="1" t="s">
        <v>13467</v>
      </c>
      <c r="C2215" s="1" t="s">
        <v>22</v>
      </c>
      <c r="D2215" s="1" t="s">
        <v>13468</v>
      </c>
      <c r="E2215" s="1" t="s">
        <v>13469</v>
      </c>
      <c r="F2215" s="1" t="s">
        <v>13470</v>
      </c>
      <c r="G2215" s="1" t="s">
        <v>2669</v>
      </c>
      <c r="H2215" s="1" t="s">
        <v>27</v>
      </c>
      <c r="I2215" s="1">
        <v>14</v>
      </c>
      <c r="J2215" s="1">
        <v>5</v>
      </c>
      <c r="K2215" s="1" t="s">
        <v>13471</v>
      </c>
      <c r="L2215" s="1">
        <v>2019</v>
      </c>
      <c r="M2215" s="1">
        <v>0</v>
      </c>
      <c r="N2215" s="1" t="s">
        <v>13472</v>
      </c>
      <c r="O2215" s="1">
        <v>5.1571429999999996</v>
      </c>
      <c r="P2215" s="1">
        <v>6.69</v>
      </c>
      <c r="Q2215" s="3">
        <v>0</v>
      </c>
      <c r="R2215" s="1">
        <v>0</v>
      </c>
      <c r="S2215" s="1">
        <v>0</v>
      </c>
      <c r="T2215" s="1">
        <v>1.03</v>
      </c>
    </row>
    <row r="2216" spans="1:20">
      <c r="A2216" s="1" t="s">
        <v>13473</v>
      </c>
      <c r="B2216" s="1" t="s">
        <v>13474</v>
      </c>
      <c r="C2216" s="1" t="s">
        <v>22</v>
      </c>
      <c r="D2216" s="1" t="s">
        <v>13475</v>
      </c>
      <c r="E2216" s="1" t="s">
        <v>13476</v>
      </c>
      <c r="F2216" s="1" t="s">
        <v>6399</v>
      </c>
      <c r="G2216" s="1" t="s">
        <v>35</v>
      </c>
      <c r="H2216" s="1" t="s">
        <v>27</v>
      </c>
      <c r="I2216" s="1">
        <v>77</v>
      </c>
      <c r="J2216" s="1">
        <v>7</v>
      </c>
      <c r="K2216" s="1" t="s">
        <v>13477</v>
      </c>
      <c r="L2216" s="1">
        <v>2023</v>
      </c>
      <c r="M2216" s="1">
        <v>0</v>
      </c>
      <c r="N2216" s="1" t="s">
        <v>13478</v>
      </c>
      <c r="O2216" s="1">
        <v>1.2456750000000001</v>
      </c>
      <c r="P2216" s="1">
        <v>2.61</v>
      </c>
      <c r="Q2216" s="3">
        <v>0</v>
      </c>
      <c r="R2216" s="1">
        <v>0</v>
      </c>
      <c r="S2216" s="1">
        <v>0</v>
      </c>
      <c r="T2216" s="1">
        <v>2.1</v>
      </c>
    </row>
    <row r="2217" spans="1:20">
      <c r="A2217" s="1" t="s">
        <v>13479</v>
      </c>
      <c r="B2217" s="1" t="str">
        <f>"10.1177/01445987231191207"</f>
        <v>10.1177/01445987231191207</v>
      </c>
      <c r="C2217" s="1" t="s">
        <v>22</v>
      </c>
      <c r="D2217" s="1" t="s">
        <v>13480</v>
      </c>
      <c r="E2217" s="1" t="s">
        <v>13481</v>
      </c>
      <c r="F2217" s="1" t="s">
        <v>13482</v>
      </c>
      <c r="G2217" s="1" t="s">
        <v>26</v>
      </c>
      <c r="H2217" s="1" t="s">
        <v>27</v>
      </c>
      <c r="I2217" s="1">
        <v>42</v>
      </c>
      <c r="J2217" s="1">
        <v>1</v>
      </c>
      <c r="K2217" s="1" t="s">
        <v>13483</v>
      </c>
      <c r="L2217" s="1">
        <v>2023</v>
      </c>
      <c r="M2217" s="1">
        <v>0</v>
      </c>
      <c r="N2217" s="1" t="s">
        <v>13484</v>
      </c>
      <c r="O2217" s="1">
        <v>0.67272699999999996</v>
      </c>
      <c r="P2217" s="1">
        <v>2.4700000000000002</v>
      </c>
      <c r="Q2217" s="3">
        <v>0</v>
      </c>
      <c r="R2217" s="1">
        <v>0</v>
      </c>
      <c r="S2217" s="1">
        <v>0</v>
      </c>
      <c r="T2217" s="1">
        <v>1.9</v>
      </c>
    </row>
    <row r="2218" spans="1:20">
      <c r="A2218" s="1" t="s">
        <v>13485</v>
      </c>
      <c r="B2218" s="1" t="s">
        <v>13486</v>
      </c>
      <c r="C2218" s="1" t="s">
        <v>22</v>
      </c>
      <c r="D2218" s="1" t="s">
        <v>13487</v>
      </c>
      <c r="E2218" s="1" t="s">
        <v>13488</v>
      </c>
      <c r="F2218" s="1" t="s">
        <v>7141</v>
      </c>
      <c r="G2218" s="1" t="s">
        <v>35</v>
      </c>
      <c r="H2218" s="1" t="s">
        <v>27</v>
      </c>
      <c r="I2218" s="1">
        <v>389</v>
      </c>
      <c r="J2218" s="1" t="s">
        <v>22</v>
      </c>
      <c r="K2218" s="1" t="s">
        <v>22</v>
      </c>
      <c r="L2218" s="1">
        <v>2023</v>
      </c>
      <c r="M2218" s="1">
        <v>0</v>
      </c>
      <c r="N2218" s="1" t="s">
        <v>13489</v>
      </c>
      <c r="O2218" s="1">
        <v>2.988353</v>
      </c>
      <c r="P2218" s="1">
        <v>2.61</v>
      </c>
      <c r="Q2218" s="3">
        <v>0</v>
      </c>
      <c r="R2218" s="1">
        <v>0</v>
      </c>
      <c r="S2218" s="1">
        <v>0</v>
      </c>
      <c r="T2218" s="1">
        <v>5.3</v>
      </c>
    </row>
    <row r="2219" spans="1:20">
      <c r="A2219" s="1" t="s">
        <v>13490</v>
      </c>
      <c r="B2219" s="1" t="s">
        <v>13491</v>
      </c>
      <c r="C2219" s="1" t="s">
        <v>22</v>
      </c>
      <c r="D2219" s="1" t="s">
        <v>13492</v>
      </c>
      <c r="E2219" s="1" t="s">
        <v>13493</v>
      </c>
      <c r="F2219" s="1" t="s">
        <v>13494</v>
      </c>
      <c r="G2219" s="1" t="s">
        <v>138</v>
      </c>
      <c r="H2219" s="1" t="s">
        <v>27</v>
      </c>
      <c r="I2219" s="1">
        <v>93</v>
      </c>
      <c r="J2219" s="1" t="s">
        <v>22</v>
      </c>
      <c r="K2219" s="1" t="s">
        <v>13495</v>
      </c>
      <c r="L2219" s="1">
        <v>2022</v>
      </c>
      <c r="M2219" s="1">
        <v>0</v>
      </c>
      <c r="N2219" s="1" t="s">
        <v>13496</v>
      </c>
      <c r="O2219" s="1">
        <v>9.4689440000000005</v>
      </c>
      <c r="P2219" s="1">
        <v>3.41</v>
      </c>
      <c r="Q2219" s="3">
        <v>0</v>
      </c>
      <c r="R2219" s="1">
        <v>0</v>
      </c>
      <c r="S2219" s="1">
        <v>0</v>
      </c>
      <c r="T2219" s="1">
        <v>5.0999999999999996</v>
      </c>
    </row>
    <row r="2220" spans="1:20">
      <c r="A2220" s="1" t="s">
        <v>13497</v>
      </c>
      <c r="B2220" s="1" t="s">
        <v>13498</v>
      </c>
      <c r="C2220" s="1" t="s">
        <v>13499</v>
      </c>
      <c r="D2220" s="1" t="s">
        <v>13500</v>
      </c>
      <c r="E2220" s="1" t="s">
        <v>13501</v>
      </c>
      <c r="F2220" s="1" t="s">
        <v>2078</v>
      </c>
      <c r="G2220" s="1" t="s">
        <v>89</v>
      </c>
      <c r="H2220" s="1" t="s">
        <v>27</v>
      </c>
      <c r="I2220" s="1">
        <v>20</v>
      </c>
      <c r="J2220" s="1">
        <v>8</v>
      </c>
      <c r="K2220" s="1" t="s">
        <v>13502</v>
      </c>
      <c r="L2220" s="1">
        <v>2020</v>
      </c>
      <c r="M2220" s="1">
        <v>0</v>
      </c>
      <c r="N2220" s="1" t="s">
        <v>13503</v>
      </c>
      <c r="O2220" s="1">
        <v>4.146617</v>
      </c>
      <c r="P2220" s="1">
        <v>21.03</v>
      </c>
      <c r="Q2220" s="3">
        <v>0</v>
      </c>
      <c r="R2220" s="1">
        <v>0</v>
      </c>
      <c r="S2220" s="1">
        <v>0</v>
      </c>
      <c r="T2220" s="1" t="s">
        <v>22</v>
      </c>
    </row>
    <row r="2221" spans="1:20">
      <c r="A2221" s="1" t="s">
        <v>13504</v>
      </c>
      <c r="B2221" s="1" t="s">
        <v>13505</v>
      </c>
      <c r="C2221" s="1" t="s">
        <v>22</v>
      </c>
      <c r="D2221" s="1" t="s">
        <v>13506</v>
      </c>
      <c r="E2221" s="1" t="s">
        <v>13507</v>
      </c>
      <c r="F2221" s="1" t="s">
        <v>1504</v>
      </c>
      <c r="G2221" s="1" t="s">
        <v>35</v>
      </c>
      <c r="H2221" s="1" t="s">
        <v>27</v>
      </c>
      <c r="I2221" s="1">
        <v>11</v>
      </c>
      <c r="J2221" s="1">
        <v>8</v>
      </c>
      <c r="K2221" s="1" t="s">
        <v>22</v>
      </c>
      <c r="L2221" s="1">
        <v>2023</v>
      </c>
      <c r="M2221" s="1">
        <v>0</v>
      </c>
      <c r="N2221" s="1" t="s">
        <v>13508</v>
      </c>
      <c r="O2221" s="1">
        <v>1.3303050000000001</v>
      </c>
      <c r="P2221" s="1">
        <v>2.61</v>
      </c>
      <c r="Q2221" s="3">
        <v>0</v>
      </c>
      <c r="R2221" s="1">
        <v>0</v>
      </c>
      <c r="S2221" s="1">
        <v>0</v>
      </c>
      <c r="T2221" s="1">
        <v>2.8</v>
      </c>
    </row>
    <row r="2222" spans="1:20">
      <c r="A2222" s="1" t="s">
        <v>13509</v>
      </c>
      <c r="B2222" s="1" t="s">
        <v>13510</v>
      </c>
      <c r="C2222" s="1" t="s">
        <v>22</v>
      </c>
      <c r="D2222" s="1" t="s">
        <v>13511</v>
      </c>
      <c r="E2222" s="1" t="s">
        <v>13512</v>
      </c>
      <c r="F2222" s="1" t="s">
        <v>6959</v>
      </c>
      <c r="G2222" s="1" t="s">
        <v>49</v>
      </c>
      <c r="H2222" s="1" t="s">
        <v>27</v>
      </c>
      <c r="I2222" s="1">
        <v>8</v>
      </c>
      <c r="J2222" s="1">
        <v>4</v>
      </c>
      <c r="K2222" s="1" t="s">
        <v>13513</v>
      </c>
      <c r="L2222" s="1">
        <v>2014</v>
      </c>
      <c r="M2222" s="1">
        <v>0</v>
      </c>
      <c r="N2222" s="1" t="s">
        <v>13514</v>
      </c>
      <c r="O2222" s="1">
        <v>4.1052629999999999</v>
      </c>
      <c r="P2222" s="1">
        <v>26.06</v>
      </c>
      <c r="Q2222" s="3">
        <v>0</v>
      </c>
      <c r="R2222" s="1">
        <v>0</v>
      </c>
      <c r="S2222" s="1">
        <v>0</v>
      </c>
      <c r="T2222" s="1">
        <v>0.56100000000000005</v>
      </c>
    </row>
    <row r="2223" spans="1:20">
      <c r="A2223" s="1" t="s">
        <v>13515</v>
      </c>
      <c r="B2223" s="1" t="s">
        <v>13516</v>
      </c>
      <c r="C2223" s="1" t="s">
        <v>22</v>
      </c>
      <c r="D2223" s="1" t="s">
        <v>13517</v>
      </c>
      <c r="E2223" s="1" t="s">
        <v>13518</v>
      </c>
      <c r="F2223" s="1" t="s">
        <v>8839</v>
      </c>
      <c r="G2223" s="1" t="s">
        <v>35</v>
      </c>
      <c r="H2223" s="1" t="s">
        <v>27</v>
      </c>
      <c r="I2223" s="1">
        <v>39</v>
      </c>
      <c r="J2223" s="1">
        <v>9</v>
      </c>
      <c r="K2223" s="1" t="s">
        <v>13519</v>
      </c>
      <c r="L2223" s="1">
        <v>2023</v>
      </c>
      <c r="M2223" s="1">
        <v>0</v>
      </c>
      <c r="N2223" s="1" t="s">
        <v>13520</v>
      </c>
      <c r="O2223" s="1">
        <v>0.45306099999999999</v>
      </c>
      <c r="P2223" s="1">
        <v>2.61</v>
      </c>
      <c r="Q2223" s="3">
        <v>0</v>
      </c>
      <c r="R2223" s="1">
        <v>0</v>
      </c>
      <c r="S2223" s="1">
        <v>0</v>
      </c>
      <c r="T2223" s="1">
        <v>0.8</v>
      </c>
    </row>
    <row r="2224" spans="1:20">
      <c r="A2224" s="1" t="s">
        <v>13521</v>
      </c>
      <c r="B2224" s="1" t="str">
        <f>"10.1177/09673911221142077"</f>
        <v>10.1177/09673911221142077</v>
      </c>
      <c r="C2224" s="1" t="s">
        <v>22</v>
      </c>
      <c r="D2224" s="1" t="s">
        <v>13522</v>
      </c>
      <c r="E2224" s="1" t="s">
        <v>13523</v>
      </c>
      <c r="F2224" s="1" t="s">
        <v>6697</v>
      </c>
      <c r="G2224" s="1" t="s">
        <v>89</v>
      </c>
      <c r="H2224" s="1" t="s">
        <v>27</v>
      </c>
      <c r="I2224" s="1">
        <v>30</v>
      </c>
      <c r="J2224" s="1" t="s">
        <v>22</v>
      </c>
      <c r="K2224" s="1" t="s">
        <v>22</v>
      </c>
      <c r="L2224" s="1">
        <v>2022</v>
      </c>
      <c r="M2224" s="1">
        <v>0</v>
      </c>
      <c r="N2224" s="1" t="s">
        <v>13524</v>
      </c>
      <c r="O2224" s="1">
        <v>3.2482760000000002</v>
      </c>
      <c r="P2224" s="1">
        <v>8.83</v>
      </c>
      <c r="Q2224" s="3">
        <v>0</v>
      </c>
      <c r="R2224" s="1">
        <v>0</v>
      </c>
      <c r="S2224" s="1">
        <v>0</v>
      </c>
      <c r="T2224" s="1">
        <v>2.1</v>
      </c>
    </row>
    <row r="2225" spans="1:20">
      <c r="A2225" s="1" t="s">
        <v>13525</v>
      </c>
      <c r="B2225" s="1" t="s">
        <v>13526</v>
      </c>
      <c r="C2225" s="1" t="s">
        <v>22</v>
      </c>
      <c r="D2225" s="1" t="s">
        <v>13527</v>
      </c>
      <c r="E2225" s="1" t="s">
        <v>13528</v>
      </c>
      <c r="F2225" s="1" t="s">
        <v>8839</v>
      </c>
      <c r="G2225" s="1" t="s">
        <v>35</v>
      </c>
      <c r="H2225" s="1" t="s">
        <v>27</v>
      </c>
      <c r="I2225" s="1">
        <v>38</v>
      </c>
      <c r="J2225" s="1">
        <v>3</v>
      </c>
      <c r="K2225" s="1" t="s">
        <v>13529</v>
      </c>
      <c r="L2225" s="1">
        <v>2022</v>
      </c>
      <c r="M2225" s="1">
        <v>0</v>
      </c>
      <c r="N2225" s="1" t="s">
        <v>13530</v>
      </c>
      <c r="O2225" s="1">
        <v>1.129032</v>
      </c>
      <c r="P2225" s="1">
        <v>6.86</v>
      </c>
      <c r="Q2225" s="3">
        <v>0</v>
      </c>
      <c r="R2225" s="1">
        <v>0</v>
      </c>
      <c r="S2225" s="1">
        <v>0</v>
      </c>
      <c r="T2225" s="1">
        <v>0.7</v>
      </c>
    </row>
    <row r="2226" spans="1:20">
      <c r="A2226" s="1" t="s">
        <v>13531</v>
      </c>
      <c r="B2226" s="1" t="s">
        <v>13532</v>
      </c>
      <c r="C2226" s="1" t="s">
        <v>13533</v>
      </c>
      <c r="D2226" s="1" t="s">
        <v>13534</v>
      </c>
      <c r="E2226" s="1" t="s">
        <v>13535</v>
      </c>
      <c r="F2226" s="1" t="s">
        <v>3735</v>
      </c>
      <c r="G2226" s="1" t="s">
        <v>89</v>
      </c>
      <c r="H2226" s="1" t="s">
        <v>27</v>
      </c>
      <c r="I2226" s="1">
        <v>17</v>
      </c>
      <c r="J2226" s="1">
        <v>9</v>
      </c>
      <c r="K2226" s="1" t="s">
        <v>22</v>
      </c>
      <c r="L2226" s="1">
        <v>2024</v>
      </c>
      <c r="M2226" s="1">
        <v>0</v>
      </c>
      <c r="N2226" s="1" t="s">
        <v>13536</v>
      </c>
      <c r="O2226" s="1">
        <v>0.161469</v>
      </c>
      <c r="P2226" s="1">
        <v>0.32</v>
      </c>
      <c r="Q2226" s="3">
        <v>0</v>
      </c>
      <c r="R2226" s="1">
        <v>0</v>
      </c>
      <c r="S2226" s="1">
        <v>0</v>
      </c>
      <c r="T2226" s="1" t="s">
        <v>22</v>
      </c>
    </row>
    <row r="2227" spans="1:20">
      <c r="A2227" s="1" t="s">
        <v>13537</v>
      </c>
      <c r="B2227" s="1" t="s">
        <v>13538</v>
      </c>
      <c r="C2227" s="1" t="s">
        <v>22</v>
      </c>
      <c r="D2227" s="1" t="s">
        <v>13539</v>
      </c>
      <c r="E2227" s="1" t="s">
        <v>13540</v>
      </c>
      <c r="F2227" s="1" t="s">
        <v>6872</v>
      </c>
      <c r="G2227" s="1" t="s">
        <v>26</v>
      </c>
      <c r="H2227" s="1" t="s">
        <v>27</v>
      </c>
      <c r="I2227" s="1">
        <v>63</v>
      </c>
      <c r="J2227" s="1" t="s">
        <v>22</v>
      </c>
      <c r="K2227" s="1" t="s">
        <v>22</v>
      </c>
      <c r="L2227" s="1">
        <v>2024</v>
      </c>
      <c r="M2227" s="1">
        <v>0</v>
      </c>
      <c r="N2227" s="1" t="s">
        <v>13541</v>
      </c>
      <c r="O2227" s="1">
        <v>0.31868099999999999</v>
      </c>
      <c r="P2227" s="1">
        <v>0.28000000000000003</v>
      </c>
      <c r="Q2227" s="3">
        <v>0</v>
      </c>
      <c r="R2227" s="1">
        <v>0</v>
      </c>
      <c r="S2227" s="1">
        <v>0</v>
      </c>
      <c r="T2227" s="1" t="s">
        <v>22</v>
      </c>
    </row>
    <row r="2228" spans="1:20">
      <c r="A2228" s="1" t="s">
        <v>13542</v>
      </c>
      <c r="B2228" s="1" t="s">
        <v>13543</v>
      </c>
      <c r="C2228" s="1" t="s">
        <v>22</v>
      </c>
      <c r="D2228" s="1" t="s">
        <v>13544</v>
      </c>
      <c r="E2228" s="1" t="s">
        <v>13545</v>
      </c>
      <c r="F2228" s="1" t="s">
        <v>3304</v>
      </c>
      <c r="G2228" s="1" t="s">
        <v>35</v>
      </c>
      <c r="H2228" s="1" t="s">
        <v>27</v>
      </c>
      <c r="I2228" s="1">
        <v>31</v>
      </c>
      <c r="J2228" s="1">
        <v>9</v>
      </c>
      <c r="K2228" s="1" t="s">
        <v>13546</v>
      </c>
      <c r="L2228" s="1">
        <v>2023</v>
      </c>
      <c r="M2228" s="1">
        <v>0</v>
      </c>
      <c r="N2228" s="1" t="s">
        <v>13547</v>
      </c>
      <c r="O2228" s="1">
        <v>1.1136360000000001</v>
      </c>
      <c r="P2228" s="1">
        <v>2.61</v>
      </c>
      <c r="Q2228" s="3">
        <v>0</v>
      </c>
      <c r="R2228" s="1">
        <v>0</v>
      </c>
      <c r="S2228" s="1">
        <v>0</v>
      </c>
      <c r="T2228" s="1">
        <v>2.1</v>
      </c>
    </row>
    <row r="2229" spans="1:20">
      <c r="A2229" s="1" t="s">
        <v>13548</v>
      </c>
      <c r="B2229" s="1" t="s">
        <v>13549</v>
      </c>
      <c r="C2229" s="1" t="s">
        <v>22</v>
      </c>
      <c r="D2229" s="1" t="s">
        <v>13550</v>
      </c>
      <c r="E2229" s="1" t="s">
        <v>13551</v>
      </c>
      <c r="F2229" s="1" t="s">
        <v>13552</v>
      </c>
      <c r="G2229" s="1" t="s">
        <v>26</v>
      </c>
      <c r="H2229" s="1" t="s">
        <v>27</v>
      </c>
      <c r="I2229" s="1">
        <v>77</v>
      </c>
      <c r="J2229" s="1" t="s">
        <v>22</v>
      </c>
      <c r="K2229" s="1" t="s">
        <v>22</v>
      </c>
      <c r="L2229" s="1">
        <v>2022</v>
      </c>
      <c r="M2229" s="1">
        <v>0</v>
      </c>
      <c r="N2229" s="1" t="s">
        <v>13553</v>
      </c>
      <c r="O2229" s="1">
        <v>2.2999999999999998</v>
      </c>
      <c r="P2229" s="1">
        <v>6.87</v>
      </c>
      <c r="Q2229" s="3">
        <v>0</v>
      </c>
      <c r="R2229" s="1">
        <v>0</v>
      </c>
      <c r="S2229" s="1">
        <v>0</v>
      </c>
      <c r="T2229" s="1" t="s">
        <v>22</v>
      </c>
    </row>
    <row r="2230" spans="1:20">
      <c r="A2230" s="1" t="s">
        <v>13554</v>
      </c>
      <c r="B2230" s="1" t="s">
        <v>13555</v>
      </c>
      <c r="C2230" s="1" t="s">
        <v>22</v>
      </c>
      <c r="D2230" s="1" t="s">
        <v>13556</v>
      </c>
      <c r="E2230" s="1" t="s">
        <v>13557</v>
      </c>
      <c r="F2230" s="1" t="s">
        <v>12182</v>
      </c>
      <c r="G2230" s="1" t="s">
        <v>35</v>
      </c>
      <c r="H2230" s="1" t="s">
        <v>27</v>
      </c>
      <c r="I2230" s="1">
        <v>99</v>
      </c>
      <c r="J2230" s="1">
        <v>9</v>
      </c>
      <c r="K2230" s="1" t="s">
        <v>22</v>
      </c>
      <c r="L2230" s="1">
        <v>2022</v>
      </c>
      <c r="M2230" s="1">
        <v>0</v>
      </c>
      <c r="N2230" s="1" t="s">
        <v>13558</v>
      </c>
      <c r="O2230" s="1">
        <v>4.9892089999999998</v>
      </c>
      <c r="P2230" s="1">
        <v>6.86</v>
      </c>
      <c r="Q2230" s="3">
        <v>0</v>
      </c>
      <c r="R2230" s="1">
        <v>0</v>
      </c>
      <c r="S2230" s="1">
        <v>0</v>
      </c>
      <c r="T2230" s="1">
        <v>1.3</v>
      </c>
    </row>
    <row r="2231" spans="1:20">
      <c r="A2231" s="1" t="s">
        <v>13559</v>
      </c>
      <c r="B2231" s="1" t="s">
        <v>13560</v>
      </c>
      <c r="C2231" s="1" t="s">
        <v>22</v>
      </c>
      <c r="D2231" s="1" t="s">
        <v>13561</v>
      </c>
      <c r="E2231" s="1" t="s">
        <v>13562</v>
      </c>
      <c r="F2231" s="1" t="s">
        <v>10184</v>
      </c>
      <c r="G2231" s="1" t="s">
        <v>89</v>
      </c>
      <c r="H2231" s="1" t="s">
        <v>27</v>
      </c>
      <c r="I2231" s="1">
        <v>33</v>
      </c>
      <c r="J2231" s="1">
        <v>11</v>
      </c>
      <c r="K2231" s="1" t="s">
        <v>13563</v>
      </c>
      <c r="L2231" s="1">
        <v>2021</v>
      </c>
      <c r="M2231" s="1">
        <v>0</v>
      </c>
      <c r="N2231" s="1" t="s">
        <v>13564</v>
      </c>
      <c r="O2231" s="1">
        <v>2.438202</v>
      </c>
      <c r="P2231" s="1">
        <v>15.04</v>
      </c>
      <c r="Q2231" s="3">
        <v>0</v>
      </c>
      <c r="R2231" s="1">
        <v>0</v>
      </c>
      <c r="S2231" s="1">
        <v>0</v>
      </c>
      <c r="T2231" s="1">
        <v>0.879</v>
      </c>
    </row>
    <row r="2232" spans="1:20">
      <c r="A2232" s="1" t="s">
        <v>13565</v>
      </c>
      <c r="B2232" s="1" t="s">
        <v>13566</v>
      </c>
      <c r="C2232" s="1" t="s">
        <v>22</v>
      </c>
      <c r="D2232" s="1" t="s">
        <v>13567</v>
      </c>
      <c r="E2232" s="1" t="s">
        <v>13568</v>
      </c>
      <c r="F2232" s="1" t="s">
        <v>13569</v>
      </c>
      <c r="G2232" s="1" t="s">
        <v>840</v>
      </c>
      <c r="H2232" s="1" t="s">
        <v>27</v>
      </c>
      <c r="I2232" s="1">
        <v>35</v>
      </c>
      <c r="J2232" s="1">
        <v>12</v>
      </c>
      <c r="K2232" s="1" t="s">
        <v>22</v>
      </c>
      <c r="L2232" s="1">
        <v>2023</v>
      </c>
      <c r="M2232" s="1">
        <v>0</v>
      </c>
      <c r="N2232" s="1" t="s">
        <v>13570</v>
      </c>
      <c r="O2232" s="1">
        <v>0.27737200000000001</v>
      </c>
      <c r="P2232" s="1">
        <v>1.92</v>
      </c>
      <c r="Q2232" s="3">
        <v>0</v>
      </c>
      <c r="R2232" s="1">
        <v>0</v>
      </c>
      <c r="S2232" s="1">
        <v>0</v>
      </c>
      <c r="T2232" s="1">
        <v>0.7</v>
      </c>
    </row>
    <row r="2233" spans="1:20">
      <c r="A2233" s="1" t="s">
        <v>13571</v>
      </c>
      <c r="B2233" s="1" t="s">
        <v>13572</v>
      </c>
      <c r="C2233" s="1" t="s">
        <v>22</v>
      </c>
      <c r="D2233" s="1" t="s">
        <v>13573</v>
      </c>
      <c r="E2233" s="1" t="s">
        <v>13574</v>
      </c>
      <c r="F2233" s="1" t="s">
        <v>10726</v>
      </c>
      <c r="G2233" s="1" t="s">
        <v>89</v>
      </c>
      <c r="H2233" s="1" t="s">
        <v>27</v>
      </c>
      <c r="I2233" s="1">
        <v>36</v>
      </c>
      <c r="J2233" s="1">
        <v>6</v>
      </c>
      <c r="K2233" s="1" t="s">
        <v>13575</v>
      </c>
      <c r="L2233" s="1">
        <v>2024</v>
      </c>
      <c r="M2233" s="1">
        <v>0</v>
      </c>
      <c r="N2233" s="1" t="s">
        <v>13576</v>
      </c>
      <c r="O2233" s="1">
        <v>0.28810000000000002</v>
      </c>
      <c r="P2233" s="1">
        <v>0.32</v>
      </c>
      <c r="Q2233" s="3">
        <v>0</v>
      </c>
      <c r="R2233" s="1">
        <v>0</v>
      </c>
      <c r="S2233" s="1">
        <v>0</v>
      </c>
      <c r="T2233" s="1" t="s">
        <v>22</v>
      </c>
    </row>
    <row r="2234" spans="1:20">
      <c r="A2234" s="1" t="s">
        <v>13577</v>
      </c>
      <c r="B2234" s="1" t="s">
        <v>13578</v>
      </c>
      <c r="C2234" s="1" t="s">
        <v>22</v>
      </c>
      <c r="D2234" s="1" t="s">
        <v>13579</v>
      </c>
      <c r="E2234" s="1" t="s">
        <v>13580</v>
      </c>
      <c r="F2234" s="1" t="s">
        <v>13581</v>
      </c>
      <c r="G2234" s="1" t="s">
        <v>305</v>
      </c>
      <c r="H2234" s="1" t="s">
        <v>27</v>
      </c>
      <c r="I2234" s="1">
        <v>38</v>
      </c>
      <c r="J2234" s="1">
        <v>19</v>
      </c>
      <c r="K2234" s="1" t="s">
        <v>22</v>
      </c>
      <c r="L2234" s="1">
        <v>2023</v>
      </c>
      <c r="M2234" s="1">
        <v>0</v>
      </c>
      <c r="N2234" s="1" t="s">
        <v>13582</v>
      </c>
      <c r="O2234" s="1">
        <v>1.343013</v>
      </c>
      <c r="P2234" s="1">
        <v>2.1</v>
      </c>
      <c r="Q2234" s="3">
        <v>0</v>
      </c>
      <c r="R2234" s="1">
        <v>0</v>
      </c>
      <c r="S2234" s="1">
        <v>0</v>
      </c>
      <c r="T2234" s="1">
        <v>1.8</v>
      </c>
    </row>
    <row r="2235" spans="1:20">
      <c r="A2235" s="1" t="s">
        <v>13583</v>
      </c>
      <c r="B2235" s="1" t="s">
        <v>13584</v>
      </c>
      <c r="C2235" s="1" t="s">
        <v>22</v>
      </c>
      <c r="D2235" s="1" t="s">
        <v>13585</v>
      </c>
      <c r="E2235" s="1" t="s">
        <v>13586</v>
      </c>
      <c r="F2235" s="1" t="s">
        <v>6717</v>
      </c>
      <c r="G2235" s="1" t="s">
        <v>305</v>
      </c>
      <c r="H2235" s="1" t="s">
        <v>27</v>
      </c>
      <c r="I2235" s="1">
        <v>55</v>
      </c>
      <c r="J2235" s="1">
        <v>15</v>
      </c>
      <c r="K2235" s="1" t="s">
        <v>22</v>
      </c>
      <c r="L2235" s="1">
        <v>2022</v>
      </c>
      <c r="M2235" s="1">
        <v>0</v>
      </c>
      <c r="N2235" s="1" t="s">
        <v>13587</v>
      </c>
      <c r="O2235" s="1">
        <v>4.3488819999999997</v>
      </c>
      <c r="P2235" s="1">
        <v>5.25</v>
      </c>
      <c r="Q2235" s="3">
        <v>0</v>
      </c>
      <c r="R2235" s="1">
        <v>0</v>
      </c>
      <c r="S2235" s="1">
        <v>0</v>
      </c>
      <c r="T2235" s="1">
        <v>3.4</v>
      </c>
    </row>
    <row r="2236" spans="1:20">
      <c r="A2236" s="1" t="s">
        <v>13588</v>
      </c>
      <c r="B2236" s="1" t="s">
        <v>13589</v>
      </c>
      <c r="C2236" s="1" t="s">
        <v>22</v>
      </c>
      <c r="D2236" s="1" t="s">
        <v>13590</v>
      </c>
      <c r="E2236" s="1" t="s">
        <v>13591</v>
      </c>
      <c r="F2236" s="1" t="s">
        <v>13592</v>
      </c>
      <c r="G2236" s="1" t="s">
        <v>305</v>
      </c>
      <c r="H2236" s="1" t="s">
        <v>27</v>
      </c>
      <c r="I2236" s="1">
        <v>44</v>
      </c>
      <c r="J2236" s="1">
        <v>3</v>
      </c>
      <c r="K2236" s="1" t="s">
        <v>13593</v>
      </c>
      <c r="L2236" s="1">
        <v>2023</v>
      </c>
      <c r="M2236" s="1">
        <v>0</v>
      </c>
      <c r="N2236" s="1" t="s">
        <v>13594</v>
      </c>
      <c r="O2236" s="1">
        <v>0.764706</v>
      </c>
      <c r="P2236" s="1">
        <v>2.1</v>
      </c>
      <c r="Q2236" s="3">
        <v>0</v>
      </c>
      <c r="R2236" s="1">
        <v>0</v>
      </c>
      <c r="S2236" s="1">
        <v>0</v>
      </c>
      <c r="T2236" s="1">
        <v>1.5</v>
      </c>
    </row>
    <row r="2237" spans="1:20">
      <c r="A2237" s="1" t="s">
        <v>13595</v>
      </c>
      <c r="B2237" s="1" t="s">
        <v>13596</v>
      </c>
      <c r="C2237" s="1" t="s">
        <v>22</v>
      </c>
      <c r="D2237" s="1" t="s">
        <v>13597</v>
      </c>
      <c r="E2237" s="1" t="s">
        <v>13598</v>
      </c>
      <c r="F2237" s="1" t="s">
        <v>25</v>
      </c>
      <c r="G2237" s="1" t="s">
        <v>26</v>
      </c>
      <c r="H2237" s="1" t="s">
        <v>27</v>
      </c>
      <c r="I2237" s="1">
        <v>9</v>
      </c>
      <c r="J2237" s="1" t="s">
        <v>22</v>
      </c>
      <c r="K2237" s="1" t="s">
        <v>13599</v>
      </c>
      <c r="L2237" s="1">
        <v>2021</v>
      </c>
      <c r="M2237" s="1">
        <v>0</v>
      </c>
      <c r="N2237" s="1" t="s">
        <v>13600</v>
      </c>
      <c r="O2237" s="1">
        <v>8.1094039999999996</v>
      </c>
      <c r="P2237" s="1">
        <v>12</v>
      </c>
      <c r="Q2237" s="3">
        <v>0</v>
      </c>
      <c r="R2237" s="1">
        <v>0</v>
      </c>
      <c r="S2237" s="1">
        <v>0</v>
      </c>
      <c r="T2237" s="1">
        <v>3.476</v>
      </c>
    </row>
    <row r="2238" spans="1:20">
      <c r="A2238" s="1" t="s">
        <v>13601</v>
      </c>
      <c r="B2238" s="1" t="s">
        <v>13602</v>
      </c>
      <c r="C2238" s="1" t="s">
        <v>22</v>
      </c>
      <c r="D2238" s="1" t="s">
        <v>13603</v>
      </c>
      <c r="E2238" s="1" t="s">
        <v>12507</v>
      </c>
      <c r="F2238" s="1" t="s">
        <v>4470</v>
      </c>
      <c r="G2238" s="1" t="s">
        <v>26</v>
      </c>
      <c r="H2238" s="1" t="s">
        <v>27</v>
      </c>
      <c r="I2238" s="1">
        <v>44</v>
      </c>
      <c r="J2238" s="1">
        <v>2</v>
      </c>
      <c r="K2238" s="1" t="s">
        <v>13604</v>
      </c>
      <c r="L2238" s="1">
        <v>2019</v>
      </c>
      <c r="M2238" s="1">
        <v>0</v>
      </c>
      <c r="N2238" s="1" t="s">
        <v>13605</v>
      </c>
      <c r="O2238" s="1">
        <v>9.2706160000000004</v>
      </c>
      <c r="P2238" s="1">
        <v>18.559999999999999</v>
      </c>
      <c r="Q2238" s="3">
        <v>0</v>
      </c>
      <c r="R2238" s="1">
        <v>0</v>
      </c>
      <c r="S2238" s="1">
        <v>0</v>
      </c>
      <c r="T2238" s="1">
        <v>1.1839999999999999</v>
      </c>
    </row>
    <row r="2239" spans="1:20">
      <c r="A2239" s="1" t="s">
        <v>13606</v>
      </c>
      <c r="B2239" s="1" t="s">
        <v>13607</v>
      </c>
      <c r="C2239" s="1" t="s">
        <v>22</v>
      </c>
      <c r="D2239" s="1" t="s">
        <v>13608</v>
      </c>
      <c r="E2239" s="1" t="s">
        <v>13609</v>
      </c>
      <c r="F2239" s="1" t="s">
        <v>25</v>
      </c>
      <c r="G2239" s="1" t="s">
        <v>26</v>
      </c>
      <c r="H2239" s="1" t="s">
        <v>27</v>
      </c>
      <c r="I2239" s="1">
        <v>11</v>
      </c>
      <c r="J2239" s="1" t="s">
        <v>22</v>
      </c>
      <c r="K2239" s="1" t="s">
        <v>13610</v>
      </c>
      <c r="L2239" s="1">
        <v>2023</v>
      </c>
      <c r="M2239" s="1">
        <v>0</v>
      </c>
      <c r="N2239" s="1" t="s">
        <v>13611</v>
      </c>
      <c r="O2239" s="1">
        <v>1.248014</v>
      </c>
      <c r="P2239" s="1">
        <v>2.4700000000000002</v>
      </c>
      <c r="Q2239" s="3">
        <v>0</v>
      </c>
      <c r="R2239" s="1">
        <v>0</v>
      </c>
      <c r="S2239" s="1">
        <v>0</v>
      </c>
      <c r="T2239" s="1">
        <v>3.4</v>
      </c>
    </row>
    <row r="2240" spans="1:20">
      <c r="A2240" s="1" t="s">
        <v>13612</v>
      </c>
      <c r="B2240" s="1" t="s">
        <v>13613</v>
      </c>
      <c r="C2240" s="1" t="s">
        <v>22</v>
      </c>
      <c r="D2240" s="1" t="s">
        <v>13614</v>
      </c>
      <c r="E2240" s="1" t="s">
        <v>13615</v>
      </c>
      <c r="F2240" s="1" t="s">
        <v>13616</v>
      </c>
      <c r="G2240" s="1" t="s">
        <v>5649</v>
      </c>
      <c r="H2240" s="1" t="s">
        <v>27</v>
      </c>
      <c r="I2240" s="1">
        <v>28</v>
      </c>
      <c r="J2240" s="1">
        <v>5</v>
      </c>
      <c r="K2240" s="1" t="s">
        <v>13617</v>
      </c>
      <c r="L2240" s="1">
        <v>2022</v>
      </c>
      <c r="M2240" s="1">
        <v>0</v>
      </c>
      <c r="N2240" s="1" t="s">
        <v>13618</v>
      </c>
      <c r="O2240" s="1">
        <v>0.31</v>
      </c>
      <c r="P2240" s="1">
        <v>4.4800000000000004</v>
      </c>
      <c r="Q2240" s="3">
        <v>0</v>
      </c>
      <c r="R2240" s="1">
        <v>0</v>
      </c>
      <c r="S2240" s="1">
        <v>0</v>
      </c>
      <c r="T2240" s="1" t="s">
        <v>22</v>
      </c>
    </row>
    <row r="2241" spans="1:20">
      <c r="A2241" s="1" t="s">
        <v>13619</v>
      </c>
      <c r="B2241" s="1" t="s">
        <v>13620</v>
      </c>
      <c r="C2241" s="1" t="s">
        <v>22</v>
      </c>
      <c r="D2241" s="1" t="s">
        <v>13621</v>
      </c>
      <c r="E2241" s="1" t="s">
        <v>13622</v>
      </c>
      <c r="F2241" s="1" t="s">
        <v>227</v>
      </c>
      <c r="G2241" s="1" t="s">
        <v>89</v>
      </c>
      <c r="H2241" s="1" t="s">
        <v>27</v>
      </c>
      <c r="I2241" s="1">
        <v>663</v>
      </c>
      <c r="J2241" s="1" t="s">
        <v>22</v>
      </c>
      <c r="K2241" s="1" t="s">
        <v>22</v>
      </c>
      <c r="L2241" s="1">
        <v>2024</v>
      </c>
      <c r="M2241" s="1">
        <v>0</v>
      </c>
      <c r="N2241" s="1" t="s">
        <v>13623</v>
      </c>
      <c r="O2241" s="1">
        <v>0.34919</v>
      </c>
      <c r="P2241" s="1">
        <v>0.32</v>
      </c>
      <c r="Q2241" s="3">
        <v>0</v>
      </c>
      <c r="R2241" s="1">
        <v>0</v>
      </c>
      <c r="S2241" s="1">
        <v>0</v>
      </c>
      <c r="T2241" s="1" t="s">
        <v>22</v>
      </c>
    </row>
    <row r="2242" spans="1:20">
      <c r="A2242" s="1" t="s">
        <v>13624</v>
      </c>
      <c r="B2242" s="1" t="s">
        <v>13625</v>
      </c>
      <c r="C2242" s="1" t="s">
        <v>22</v>
      </c>
      <c r="D2242" s="1" t="s">
        <v>13626</v>
      </c>
      <c r="E2242" s="1" t="s">
        <v>13627</v>
      </c>
      <c r="F2242" s="1" t="s">
        <v>13628</v>
      </c>
      <c r="G2242" s="1" t="s">
        <v>26</v>
      </c>
      <c r="H2242" s="1" t="s">
        <v>27</v>
      </c>
      <c r="I2242" s="1">
        <v>31</v>
      </c>
      <c r="J2242" s="1">
        <v>1</v>
      </c>
      <c r="K2242" s="1" t="s">
        <v>22</v>
      </c>
      <c r="L2242" s="1">
        <v>2023</v>
      </c>
      <c r="M2242" s="1">
        <v>0</v>
      </c>
      <c r="N2242" s="1" t="s">
        <v>13629</v>
      </c>
      <c r="O2242" s="1">
        <v>1.6153850000000001</v>
      </c>
      <c r="P2242" s="1">
        <v>2.4700000000000002</v>
      </c>
      <c r="Q2242" s="3">
        <v>0</v>
      </c>
      <c r="R2242" s="1">
        <v>0</v>
      </c>
      <c r="S2242" s="1">
        <v>0</v>
      </c>
      <c r="T2242" s="1">
        <v>1.9</v>
      </c>
    </row>
    <row r="2243" spans="1:20">
      <c r="A2243" s="1" t="s">
        <v>13630</v>
      </c>
      <c r="B2243" s="1" t="str">
        <f>"10.1155/2022/7727561"</f>
        <v>10.1155/2022/7727561</v>
      </c>
      <c r="C2243" s="1" t="s">
        <v>22</v>
      </c>
      <c r="D2243" s="1" t="s">
        <v>13631</v>
      </c>
      <c r="E2243" s="1" t="s">
        <v>13632</v>
      </c>
      <c r="F2243" s="1" t="s">
        <v>3155</v>
      </c>
      <c r="G2243" s="1" t="s">
        <v>26</v>
      </c>
      <c r="H2243" s="1" t="s">
        <v>27</v>
      </c>
      <c r="I2243" s="1">
        <v>2022</v>
      </c>
      <c r="J2243" s="1" t="s">
        <v>22</v>
      </c>
      <c r="K2243" s="1" t="s">
        <v>22</v>
      </c>
      <c r="L2243" s="1">
        <v>2022</v>
      </c>
      <c r="M2243" s="1">
        <v>0</v>
      </c>
      <c r="N2243" s="1" t="s">
        <v>13633</v>
      </c>
      <c r="O2243" s="1">
        <v>1.5245200000000001</v>
      </c>
      <c r="P2243" s="1">
        <v>6.87</v>
      </c>
      <c r="Q2243" s="3">
        <v>0</v>
      </c>
      <c r="R2243" s="1">
        <v>0</v>
      </c>
      <c r="S2243" s="1">
        <v>0</v>
      </c>
      <c r="T2243" s="1" t="s">
        <v>22</v>
      </c>
    </row>
    <row r="2244" spans="1:20">
      <c r="A2244" s="1" t="s">
        <v>13634</v>
      </c>
      <c r="B2244" s="1" t="s">
        <v>13635</v>
      </c>
      <c r="C2244" s="1" t="s">
        <v>22</v>
      </c>
      <c r="D2244" s="1" t="s">
        <v>13636</v>
      </c>
      <c r="E2244" s="1" t="s">
        <v>13637</v>
      </c>
      <c r="F2244" s="1" t="s">
        <v>2929</v>
      </c>
      <c r="G2244" s="1" t="s">
        <v>35</v>
      </c>
      <c r="H2244" s="1" t="s">
        <v>27</v>
      </c>
      <c r="I2244" s="1" t="s">
        <v>22</v>
      </c>
      <c r="J2244" s="1" t="s">
        <v>22</v>
      </c>
      <c r="K2244" s="1" t="s">
        <v>22</v>
      </c>
      <c r="L2244" s="1">
        <v>2024</v>
      </c>
      <c r="M2244" s="1">
        <v>0</v>
      </c>
      <c r="N2244" s="1" t="s">
        <v>13638</v>
      </c>
      <c r="O2244" s="1">
        <v>0.40714299999999998</v>
      </c>
      <c r="P2244" s="1">
        <v>0.26</v>
      </c>
      <c r="Q2244" s="3">
        <v>0</v>
      </c>
      <c r="R2244" s="1">
        <v>0</v>
      </c>
      <c r="S2244" s="1">
        <v>0</v>
      </c>
      <c r="T2244" s="1" t="s">
        <v>22</v>
      </c>
    </row>
    <row r="2245" spans="1:20">
      <c r="A2245" s="1" t="s">
        <v>13639</v>
      </c>
      <c r="B2245" s="1" t="s">
        <v>13640</v>
      </c>
      <c r="C2245" s="1" t="s">
        <v>22</v>
      </c>
      <c r="D2245" s="1" t="s">
        <v>13641</v>
      </c>
      <c r="E2245" s="1" t="s">
        <v>13642</v>
      </c>
      <c r="F2245" s="1" t="s">
        <v>6455</v>
      </c>
      <c r="G2245" s="1" t="s">
        <v>89</v>
      </c>
      <c r="H2245" s="1" t="s">
        <v>27</v>
      </c>
      <c r="I2245" s="1">
        <v>13</v>
      </c>
      <c r="J2245" s="1">
        <v>3</v>
      </c>
      <c r="K2245" s="1" t="s">
        <v>22</v>
      </c>
      <c r="L2245" s="1">
        <v>2023</v>
      </c>
      <c r="M2245" s="1">
        <v>0</v>
      </c>
      <c r="N2245" s="1" t="s">
        <v>13643</v>
      </c>
      <c r="O2245" s="1">
        <v>1.4710529999999999</v>
      </c>
      <c r="P2245" s="1">
        <v>3.35</v>
      </c>
      <c r="Q2245" s="3">
        <v>0</v>
      </c>
      <c r="R2245" s="1">
        <v>0</v>
      </c>
      <c r="S2245" s="1">
        <v>0</v>
      </c>
      <c r="T2245" s="1">
        <v>2.9</v>
      </c>
    </row>
    <row r="2246" spans="1:20">
      <c r="A2246" s="1" t="s">
        <v>13644</v>
      </c>
      <c r="B2246" s="1" t="str">
        <f>"10.1063/5.0057181"</f>
        <v>10.1063/5.0057181</v>
      </c>
      <c r="C2246" s="1" t="s">
        <v>22</v>
      </c>
      <c r="D2246" s="1" t="s">
        <v>13645</v>
      </c>
      <c r="E2246" s="1" t="s">
        <v>13646</v>
      </c>
      <c r="F2246" s="1" t="s">
        <v>13647</v>
      </c>
      <c r="G2246" s="1" t="s">
        <v>305</v>
      </c>
      <c r="H2246" s="1" t="s">
        <v>27</v>
      </c>
      <c r="I2246" s="1">
        <v>33</v>
      </c>
      <c r="J2246" s="1">
        <v>8</v>
      </c>
      <c r="K2246" s="1" t="s">
        <v>22</v>
      </c>
      <c r="L2246" s="1">
        <v>2021</v>
      </c>
      <c r="M2246" s="1">
        <v>0</v>
      </c>
      <c r="N2246" s="1" t="s">
        <v>13648</v>
      </c>
      <c r="O2246" s="1">
        <v>11.074642000000001</v>
      </c>
      <c r="P2246" s="1">
        <v>9.06</v>
      </c>
      <c r="Q2246" s="3">
        <v>0</v>
      </c>
      <c r="R2246" s="1">
        <v>0</v>
      </c>
      <c r="S2246" s="1">
        <v>0</v>
      </c>
      <c r="T2246" s="1">
        <v>4.9800000000000004</v>
      </c>
    </row>
    <row r="2247" spans="1:20">
      <c r="A2247" s="1" t="s">
        <v>13649</v>
      </c>
      <c r="B2247" s="1" t="s">
        <v>13650</v>
      </c>
      <c r="C2247" s="1" t="s">
        <v>22</v>
      </c>
      <c r="D2247" s="1" t="s">
        <v>13651</v>
      </c>
      <c r="E2247" s="1" t="s">
        <v>13652</v>
      </c>
      <c r="F2247" s="1" t="s">
        <v>13653</v>
      </c>
      <c r="G2247" s="1" t="s">
        <v>2669</v>
      </c>
      <c r="H2247" s="1" t="s">
        <v>27</v>
      </c>
      <c r="I2247" s="1">
        <v>70</v>
      </c>
      <c r="J2247" s="1">
        <v>19</v>
      </c>
      <c r="K2247" s="1" t="s">
        <v>13654</v>
      </c>
      <c r="L2247" s="1">
        <v>2020</v>
      </c>
      <c r="M2247" s="1">
        <v>0</v>
      </c>
      <c r="N2247" s="1" t="s">
        <v>13655</v>
      </c>
      <c r="O2247" s="1">
        <v>4.1238099999999998</v>
      </c>
      <c r="P2247" s="1">
        <v>5.44</v>
      </c>
      <c r="Q2247" s="3">
        <v>0</v>
      </c>
      <c r="R2247" s="1">
        <v>0</v>
      </c>
      <c r="S2247" s="1">
        <v>0</v>
      </c>
      <c r="T2247" s="1">
        <v>1.736</v>
      </c>
    </row>
    <row r="2248" spans="1:20">
      <c r="A2248" s="1" t="s">
        <v>13656</v>
      </c>
      <c r="B2248" s="1" t="str">
        <f>"10.1155/2021/5530093"</f>
        <v>10.1155/2021/5530093</v>
      </c>
      <c r="C2248" s="1" t="s">
        <v>13657</v>
      </c>
      <c r="D2248" s="1" t="s">
        <v>13658</v>
      </c>
      <c r="E2248" s="1" t="s">
        <v>13659</v>
      </c>
      <c r="F2248" s="1" t="s">
        <v>6154</v>
      </c>
      <c r="G2248" s="1" t="s">
        <v>678</v>
      </c>
      <c r="H2248" s="1" t="s">
        <v>27</v>
      </c>
      <c r="I2248" s="1">
        <v>2021</v>
      </c>
      <c r="J2248" s="1" t="s">
        <v>22</v>
      </c>
      <c r="K2248" s="1" t="s">
        <v>22</v>
      </c>
      <c r="L2248" s="1">
        <v>2021</v>
      </c>
      <c r="M2248" s="1">
        <v>0</v>
      </c>
      <c r="N2248" s="1" t="s">
        <v>13660</v>
      </c>
      <c r="O2248" s="1">
        <v>5.571682</v>
      </c>
      <c r="P2248" s="1">
        <v>11.55</v>
      </c>
      <c r="Q2248" s="3">
        <v>0</v>
      </c>
      <c r="R2248" s="1">
        <v>0</v>
      </c>
      <c r="S2248" s="1">
        <v>0</v>
      </c>
      <c r="T2248" s="1">
        <v>3.246</v>
      </c>
    </row>
    <row r="2249" spans="1:20">
      <c r="A2249" s="1" t="s">
        <v>13661</v>
      </c>
      <c r="B2249" s="1" t="s">
        <v>13662</v>
      </c>
      <c r="C2249" s="1" t="s">
        <v>22</v>
      </c>
      <c r="D2249" s="1" t="s">
        <v>13663</v>
      </c>
      <c r="E2249" s="1" t="s">
        <v>13664</v>
      </c>
      <c r="F2249" s="1" t="s">
        <v>6538</v>
      </c>
      <c r="G2249" s="1" t="s">
        <v>49</v>
      </c>
      <c r="H2249" s="1" t="s">
        <v>27</v>
      </c>
      <c r="I2249" s="1">
        <v>13</v>
      </c>
      <c r="J2249" s="1">
        <v>4</v>
      </c>
      <c r="K2249" s="1" t="s">
        <v>13665</v>
      </c>
      <c r="L2249" s="1">
        <v>2022</v>
      </c>
      <c r="M2249" s="1">
        <v>0</v>
      </c>
      <c r="N2249" s="1" t="s">
        <v>13666</v>
      </c>
      <c r="O2249" s="1">
        <v>3.5962960000000002</v>
      </c>
      <c r="P2249" s="1">
        <v>6.02</v>
      </c>
      <c r="Q2249" s="3">
        <v>0</v>
      </c>
      <c r="R2249" s="1">
        <v>0</v>
      </c>
      <c r="S2249" s="1">
        <v>0</v>
      </c>
      <c r="T2249" s="1">
        <v>5.6</v>
      </c>
    </row>
    <row r="2250" spans="1:20">
      <c r="A2250" s="1" t="s">
        <v>13667</v>
      </c>
      <c r="B2250" s="1" t="s">
        <v>13668</v>
      </c>
      <c r="C2250" s="1" t="s">
        <v>22</v>
      </c>
      <c r="D2250" s="1" t="s">
        <v>13669</v>
      </c>
      <c r="E2250" s="1" t="s">
        <v>13670</v>
      </c>
      <c r="F2250" s="1" t="s">
        <v>13671</v>
      </c>
      <c r="G2250" s="1" t="s">
        <v>105</v>
      </c>
      <c r="H2250" s="1" t="s">
        <v>27</v>
      </c>
      <c r="I2250" s="1">
        <v>249</v>
      </c>
      <c r="J2250" s="1" t="s">
        <v>22</v>
      </c>
      <c r="K2250" s="1" t="s">
        <v>22</v>
      </c>
      <c r="L2250" s="1">
        <v>2023</v>
      </c>
      <c r="M2250" s="1">
        <v>0</v>
      </c>
      <c r="N2250" s="1" t="s">
        <v>13672</v>
      </c>
      <c r="O2250" s="1">
        <v>2.7430940000000001</v>
      </c>
      <c r="P2250" s="1">
        <v>2.33</v>
      </c>
      <c r="Q2250" s="3">
        <v>0</v>
      </c>
      <c r="R2250" s="1">
        <v>0</v>
      </c>
      <c r="S2250" s="1">
        <v>0</v>
      </c>
      <c r="T2250" s="1">
        <v>4.8</v>
      </c>
    </row>
    <row r="2251" spans="1:20">
      <c r="A2251" s="1" t="s">
        <v>13673</v>
      </c>
      <c r="B2251" s="1" t="s">
        <v>22</v>
      </c>
      <c r="C2251" s="1" t="s">
        <v>22</v>
      </c>
      <c r="D2251" s="1" t="s">
        <v>13674</v>
      </c>
      <c r="E2251" s="1" t="s">
        <v>13675</v>
      </c>
      <c r="F2251" s="1" t="s">
        <v>11328</v>
      </c>
      <c r="G2251" s="1" t="s">
        <v>105</v>
      </c>
      <c r="H2251" s="1" t="s">
        <v>27</v>
      </c>
      <c r="I2251" s="1">
        <v>29</v>
      </c>
      <c r="J2251" s="1">
        <v>4</v>
      </c>
      <c r="K2251" s="1" t="s">
        <v>13676</v>
      </c>
      <c r="L2251" s="1">
        <v>2020</v>
      </c>
      <c r="M2251" s="1">
        <v>0</v>
      </c>
      <c r="N2251" s="1" t="s">
        <v>13677</v>
      </c>
      <c r="O2251" s="1">
        <v>1.6067670000000001</v>
      </c>
      <c r="P2251" s="1">
        <v>17.27</v>
      </c>
      <c r="Q2251" s="3">
        <v>0</v>
      </c>
      <c r="R2251" s="1">
        <v>0</v>
      </c>
      <c r="S2251" s="1">
        <v>0</v>
      </c>
      <c r="T2251" s="1">
        <v>0.48899999999999999</v>
      </c>
    </row>
    <row r="2252" spans="1:20">
      <c r="A2252" s="1" t="s">
        <v>13678</v>
      </c>
      <c r="B2252" s="1" t="s">
        <v>13679</v>
      </c>
      <c r="C2252" s="1" t="s">
        <v>22</v>
      </c>
      <c r="D2252" s="1" t="s">
        <v>13680</v>
      </c>
      <c r="E2252" s="1" t="s">
        <v>12912</v>
      </c>
      <c r="F2252" s="1" t="s">
        <v>13681</v>
      </c>
      <c r="G2252" s="1" t="s">
        <v>2669</v>
      </c>
      <c r="H2252" s="1" t="s">
        <v>27</v>
      </c>
      <c r="I2252" s="1">
        <v>20</v>
      </c>
      <c r="J2252" s="1">
        <v>2</v>
      </c>
      <c r="K2252" s="1" t="s">
        <v>7196</v>
      </c>
      <c r="L2252" s="1">
        <v>2017</v>
      </c>
      <c r="M2252" s="1">
        <v>0</v>
      </c>
      <c r="N2252" s="1" t="s">
        <v>13682</v>
      </c>
      <c r="O2252" s="1">
        <v>7.4266670000000001</v>
      </c>
      <c r="P2252" s="1">
        <v>8.52</v>
      </c>
      <c r="Q2252" s="3">
        <v>0</v>
      </c>
      <c r="R2252" s="1">
        <v>0</v>
      </c>
      <c r="S2252" s="1">
        <v>0</v>
      </c>
      <c r="T2252" s="1">
        <v>0.64900000000000002</v>
      </c>
    </row>
    <row r="2253" spans="1:20">
      <c r="A2253" s="1" t="s">
        <v>13683</v>
      </c>
      <c r="B2253" s="1" t="s">
        <v>13684</v>
      </c>
      <c r="C2253" s="1" t="s">
        <v>22</v>
      </c>
      <c r="D2253" s="1" t="s">
        <v>13685</v>
      </c>
      <c r="E2253" s="1" t="s">
        <v>13686</v>
      </c>
      <c r="F2253" s="1" t="s">
        <v>13687</v>
      </c>
      <c r="G2253" s="1" t="s">
        <v>26</v>
      </c>
      <c r="H2253" s="1" t="s">
        <v>27</v>
      </c>
      <c r="I2253" s="1">
        <v>22</v>
      </c>
      <c r="J2253" s="1">
        <v>3</v>
      </c>
      <c r="K2253" s="1" t="s">
        <v>13688</v>
      </c>
      <c r="L2253" s="1">
        <v>2023</v>
      </c>
      <c r="M2253" s="1">
        <v>0</v>
      </c>
      <c r="N2253" s="1" t="s">
        <v>13689</v>
      </c>
      <c r="O2253" s="1">
        <v>1.530303</v>
      </c>
      <c r="P2253" s="1">
        <v>2.4700000000000002</v>
      </c>
      <c r="Q2253" s="3">
        <v>0</v>
      </c>
      <c r="R2253" s="1">
        <v>0</v>
      </c>
      <c r="S2253" s="1">
        <v>0</v>
      </c>
      <c r="T2253" s="1">
        <v>2.6</v>
      </c>
    </row>
    <row r="2254" spans="1:20">
      <c r="A2254" s="1" t="s">
        <v>13690</v>
      </c>
      <c r="B2254" s="1" t="s">
        <v>13691</v>
      </c>
      <c r="C2254" s="1" t="s">
        <v>22</v>
      </c>
      <c r="D2254" s="1" t="s">
        <v>13692</v>
      </c>
      <c r="E2254" s="1" t="s">
        <v>13693</v>
      </c>
      <c r="F2254" s="1" t="s">
        <v>13694</v>
      </c>
      <c r="G2254" s="1" t="s">
        <v>26</v>
      </c>
      <c r="H2254" s="1" t="s">
        <v>27</v>
      </c>
      <c r="I2254" s="1">
        <v>15</v>
      </c>
      <c r="J2254" s="1">
        <v>4</v>
      </c>
      <c r="K2254" s="1" t="s">
        <v>22</v>
      </c>
      <c r="L2254" s="1">
        <v>2024</v>
      </c>
      <c r="M2254" s="1">
        <v>0</v>
      </c>
      <c r="N2254" s="1" t="s">
        <v>13695</v>
      </c>
      <c r="O2254" s="1">
        <v>0.29213499999999998</v>
      </c>
      <c r="P2254" s="1">
        <v>0.28000000000000003</v>
      </c>
      <c r="Q2254" s="3">
        <v>0</v>
      </c>
      <c r="R2254" s="1">
        <v>0</v>
      </c>
      <c r="S2254" s="1">
        <v>0</v>
      </c>
      <c r="T2254" s="1" t="s">
        <v>22</v>
      </c>
    </row>
    <row r="2255" spans="1:20">
      <c r="A2255" s="1" t="s">
        <v>13696</v>
      </c>
      <c r="B2255" s="1" t="s">
        <v>13697</v>
      </c>
      <c r="C2255" s="1" t="s">
        <v>22</v>
      </c>
      <c r="D2255" s="1" t="s">
        <v>13698</v>
      </c>
      <c r="E2255" s="1" t="s">
        <v>13699</v>
      </c>
      <c r="F2255" s="1" t="s">
        <v>1504</v>
      </c>
      <c r="G2255" s="1" t="s">
        <v>35</v>
      </c>
      <c r="H2255" s="1" t="s">
        <v>27</v>
      </c>
      <c r="I2255" s="1">
        <v>11</v>
      </c>
      <c r="J2255" s="1">
        <v>8</v>
      </c>
      <c r="K2255" s="1" t="s">
        <v>22</v>
      </c>
      <c r="L2255" s="1">
        <v>2023</v>
      </c>
      <c r="M2255" s="1">
        <v>0</v>
      </c>
      <c r="N2255" s="1" t="s">
        <v>13700</v>
      </c>
      <c r="O2255" s="1">
        <v>1.3303050000000001</v>
      </c>
      <c r="P2255" s="1">
        <v>2.61</v>
      </c>
      <c r="Q2255" s="3">
        <v>0</v>
      </c>
      <c r="R2255" s="1">
        <v>0</v>
      </c>
      <c r="S2255" s="1">
        <v>0</v>
      </c>
      <c r="T2255" s="1">
        <v>2.8</v>
      </c>
    </row>
    <row r="2256" spans="1:20">
      <c r="A2256" s="1" t="s">
        <v>13701</v>
      </c>
      <c r="B2256" s="1" t="s">
        <v>13702</v>
      </c>
      <c r="C2256" s="1" t="s">
        <v>22</v>
      </c>
      <c r="D2256" s="1" t="s">
        <v>13703</v>
      </c>
      <c r="E2256" s="1" t="s">
        <v>13704</v>
      </c>
      <c r="F2256" s="1" t="s">
        <v>616</v>
      </c>
      <c r="G2256" s="1" t="s">
        <v>541</v>
      </c>
      <c r="H2256" s="1" t="s">
        <v>27</v>
      </c>
      <c r="I2256" s="1" t="s">
        <v>22</v>
      </c>
      <c r="J2256" s="1" t="s">
        <v>22</v>
      </c>
      <c r="K2256" s="1" t="s">
        <v>22</v>
      </c>
      <c r="L2256" s="1">
        <v>2022</v>
      </c>
      <c r="M2256" s="1">
        <v>0</v>
      </c>
      <c r="N2256" s="1" t="s">
        <v>13705</v>
      </c>
      <c r="O2256" s="1">
        <v>5.1951219999999996</v>
      </c>
      <c r="P2256" s="1">
        <v>5.43</v>
      </c>
      <c r="Q2256" s="3">
        <v>0</v>
      </c>
      <c r="R2256" s="1">
        <v>0</v>
      </c>
      <c r="S2256" s="1">
        <v>0</v>
      </c>
      <c r="T2256" s="1" t="s">
        <v>22</v>
      </c>
    </row>
    <row r="2257" spans="1:20">
      <c r="A2257" s="1" t="s">
        <v>13706</v>
      </c>
      <c r="B2257" s="1" t="s">
        <v>13707</v>
      </c>
      <c r="C2257" s="1" t="s">
        <v>22</v>
      </c>
      <c r="D2257" s="1" t="s">
        <v>13708</v>
      </c>
      <c r="E2257" s="1" t="s">
        <v>13709</v>
      </c>
      <c r="F2257" s="1" t="s">
        <v>10919</v>
      </c>
      <c r="G2257" s="1" t="s">
        <v>89</v>
      </c>
      <c r="H2257" s="1" t="s">
        <v>27</v>
      </c>
      <c r="I2257" s="1">
        <v>18</v>
      </c>
      <c r="J2257" s="1">
        <v>11</v>
      </c>
      <c r="K2257" s="1" t="s">
        <v>13710</v>
      </c>
      <c r="L2257" s="1">
        <v>2022</v>
      </c>
      <c r="M2257" s="1">
        <v>0</v>
      </c>
      <c r="N2257" s="1" t="s">
        <v>13711</v>
      </c>
      <c r="O2257" s="1">
        <v>1.3333330000000001</v>
      </c>
      <c r="P2257" s="1">
        <v>8.83</v>
      </c>
      <c r="Q2257" s="3">
        <v>0</v>
      </c>
      <c r="R2257" s="1">
        <v>0</v>
      </c>
      <c r="S2257" s="1">
        <v>0</v>
      </c>
      <c r="T2257" s="1">
        <v>2.9</v>
      </c>
    </row>
    <row r="2258" spans="1:20">
      <c r="A2258" s="1" t="s">
        <v>13712</v>
      </c>
      <c r="B2258" s="1" t="s">
        <v>13713</v>
      </c>
      <c r="C2258" s="1" t="s">
        <v>22</v>
      </c>
      <c r="D2258" s="1" t="s">
        <v>13714</v>
      </c>
      <c r="E2258" s="1" t="s">
        <v>13715</v>
      </c>
      <c r="F2258" s="1" t="s">
        <v>13716</v>
      </c>
      <c r="G2258" s="1" t="s">
        <v>1043</v>
      </c>
      <c r="H2258" s="1" t="s">
        <v>27</v>
      </c>
      <c r="I2258" s="1">
        <v>15</v>
      </c>
      <c r="J2258" s="1">
        <v>1</v>
      </c>
      <c r="K2258" s="1" t="s">
        <v>22</v>
      </c>
      <c r="L2258" s="1">
        <v>2024</v>
      </c>
      <c r="M2258" s="1">
        <v>0</v>
      </c>
      <c r="N2258" s="1" t="s">
        <v>13717</v>
      </c>
      <c r="O2258" s="1">
        <v>0.15621299999999999</v>
      </c>
      <c r="P2258" s="1">
        <v>0.15</v>
      </c>
      <c r="Q2258" s="3">
        <v>0</v>
      </c>
      <c r="R2258" s="1">
        <v>0</v>
      </c>
      <c r="S2258" s="1">
        <v>0</v>
      </c>
      <c r="T2258" s="1" t="s">
        <v>22</v>
      </c>
    </row>
    <row r="2259" spans="1:20">
      <c r="A2259" s="1" t="s">
        <v>13718</v>
      </c>
      <c r="B2259" s="1" t="s">
        <v>13719</v>
      </c>
      <c r="C2259" s="1" t="s">
        <v>22</v>
      </c>
      <c r="D2259" s="1" t="s">
        <v>13720</v>
      </c>
      <c r="E2259" s="1" t="s">
        <v>13721</v>
      </c>
      <c r="F2259" s="1" t="s">
        <v>10871</v>
      </c>
      <c r="G2259" s="1" t="s">
        <v>26</v>
      </c>
      <c r="H2259" s="1" t="s">
        <v>27</v>
      </c>
      <c r="I2259" s="1">
        <v>33</v>
      </c>
      <c r="J2259" s="1">
        <v>4</v>
      </c>
      <c r="K2259" s="1" t="s">
        <v>13722</v>
      </c>
      <c r="L2259" s="1">
        <v>2024</v>
      </c>
      <c r="M2259" s="1">
        <v>0</v>
      </c>
      <c r="N2259" s="1" t="s">
        <v>13723</v>
      </c>
      <c r="O2259" s="1">
        <v>6.8966E-2</v>
      </c>
      <c r="P2259" s="1">
        <v>0.28000000000000003</v>
      </c>
      <c r="Q2259" s="3">
        <v>0</v>
      </c>
      <c r="R2259" s="1">
        <v>0</v>
      </c>
      <c r="S2259" s="1">
        <v>0</v>
      </c>
      <c r="T2259" s="1" t="s">
        <v>22</v>
      </c>
    </row>
    <row r="2260" spans="1:20">
      <c r="A2260" s="1" t="s">
        <v>13724</v>
      </c>
      <c r="B2260" s="1" t="s">
        <v>13725</v>
      </c>
      <c r="C2260" s="1" t="s">
        <v>22</v>
      </c>
      <c r="D2260" s="1" t="s">
        <v>13726</v>
      </c>
      <c r="E2260" s="1" t="s">
        <v>13727</v>
      </c>
      <c r="F2260" s="1" t="s">
        <v>10604</v>
      </c>
      <c r="G2260" s="1" t="s">
        <v>26</v>
      </c>
      <c r="H2260" s="1" t="s">
        <v>27</v>
      </c>
      <c r="I2260" s="1">
        <v>373</v>
      </c>
      <c r="J2260" s="1" t="s">
        <v>22</v>
      </c>
      <c r="K2260" s="1" t="s">
        <v>22</v>
      </c>
      <c r="L2260" s="1">
        <v>2024</v>
      </c>
      <c r="M2260" s="1">
        <v>0</v>
      </c>
      <c r="N2260" s="1" t="s">
        <v>13728</v>
      </c>
      <c r="O2260" s="1">
        <v>0.22608700000000001</v>
      </c>
      <c r="P2260" s="1">
        <v>0.28000000000000003</v>
      </c>
      <c r="Q2260" s="3">
        <v>0</v>
      </c>
      <c r="R2260" s="1">
        <v>0</v>
      </c>
      <c r="S2260" s="1">
        <v>0</v>
      </c>
      <c r="T2260" s="1" t="s">
        <v>22</v>
      </c>
    </row>
    <row r="2261" spans="1:20">
      <c r="A2261" s="1" t="s">
        <v>13729</v>
      </c>
      <c r="B2261" s="1" t="s">
        <v>13730</v>
      </c>
      <c r="C2261" s="1" t="s">
        <v>22</v>
      </c>
      <c r="D2261" s="1" t="s">
        <v>13731</v>
      </c>
      <c r="E2261" s="1" t="s">
        <v>13732</v>
      </c>
      <c r="F2261" s="1" t="s">
        <v>4036</v>
      </c>
      <c r="G2261" s="1" t="s">
        <v>105</v>
      </c>
      <c r="H2261" s="1" t="s">
        <v>27</v>
      </c>
      <c r="I2261" s="1">
        <v>235</v>
      </c>
      <c r="J2261" s="1">
        <v>1</v>
      </c>
      <c r="K2261" s="1" t="s">
        <v>22</v>
      </c>
      <c r="L2261" s="1">
        <v>2024</v>
      </c>
      <c r="M2261" s="1">
        <v>0</v>
      </c>
      <c r="N2261" s="1" t="s">
        <v>13733</v>
      </c>
      <c r="O2261" s="1">
        <v>0.169576</v>
      </c>
      <c r="P2261" s="1">
        <v>0.24</v>
      </c>
      <c r="Q2261" s="3">
        <v>0</v>
      </c>
      <c r="R2261" s="1">
        <v>0</v>
      </c>
      <c r="S2261" s="1">
        <v>0</v>
      </c>
      <c r="T2261" s="1" t="s">
        <v>22</v>
      </c>
    </row>
    <row r="2262" spans="1:20">
      <c r="A2262" s="1" t="s">
        <v>13734</v>
      </c>
      <c r="B2262" s="1" t="s">
        <v>13735</v>
      </c>
      <c r="C2262" s="1" t="s">
        <v>13736</v>
      </c>
      <c r="D2262" s="1" t="s">
        <v>13737</v>
      </c>
      <c r="E2262" s="1" t="s">
        <v>13738</v>
      </c>
      <c r="F2262" s="1" t="s">
        <v>638</v>
      </c>
      <c r="G2262" s="1" t="s">
        <v>35</v>
      </c>
      <c r="H2262" s="1" t="s">
        <v>27</v>
      </c>
      <c r="I2262" s="1">
        <v>659</v>
      </c>
      <c r="J2262" s="1" t="s">
        <v>22</v>
      </c>
      <c r="K2262" s="1" t="s">
        <v>13739</v>
      </c>
      <c r="L2262" s="1">
        <v>2024</v>
      </c>
      <c r="M2262" s="1">
        <v>0</v>
      </c>
      <c r="N2262" s="1" t="s">
        <v>13740</v>
      </c>
      <c r="O2262" s="1">
        <v>0.60521400000000003</v>
      </c>
      <c r="P2262" s="1">
        <v>0.26</v>
      </c>
      <c r="Q2262" s="3">
        <v>0</v>
      </c>
      <c r="R2262" s="1">
        <v>0</v>
      </c>
      <c r="S2262" s="1">
        <v>0</v>
      </c>
      <c r="T2262" s="1" t="s">
        <v>22</v>
      </c>
    </row>
    <row r="2263" spans="1:20">
      <c r="A2263" s="1" t="s">
        <v>13741</v>
      </c>
      <c r="B2263" s="1" t="s">
        <v>13742</v>
      </c>
      <c r="C2263" s="1" t="s">
        <v>22</v>
      </c>
      <c r="D2263" s="1" t="s">
        <v>13743</v>
      </c>
      <c r="E2263" s="1" t="s">
        <v>13744</v>
      </c>
      <c r="F2263" s="1" t="s">
        <v>412</v>
      </c>
      <c r="G2263" s="1" t="s">
        <v>105</v>
      </c>
      <c r="H2263" s="1" t="s">
        <v>106</v>
      </c>
      <c r="I2263" s="1">
        <v>262</v>
      </c>
      <c r="J2263" s="1">
        <v>1</v>
      </c>
      <c r="K2263" s="1" t="s">
        <v>22</v>
      </c>
      <c r="L2263" s="1">
        <v>2024</v>
      </c>
      <c r="M2263" s="1">
        <v>0</v>
      </c>
      <c r="N2263" s="1" t="s">
        <v>13745</v>
      </c>
      <c r="O2263" s="1">
        <v>0.26666699999999999</v>
      </c>
      <c r="P2263" s="1">
        <v>0.46</v>
      </c>
      <c r="Q2263" s="3">
        <v>0</v>
      </c>
      <c r="R2263" s="1">
        <v>0</v>
      </c>
      <c r="S2263" s="1">
        <v>0</v>
      </c>
      <c r="T2263" s="1" t="s">
        <v>22</v>
      </c>
    </row>
    <row r="2264" spans="1:20">
      <c r="A2264" s="1" t="s">
        <v>13746</v>
      </c>
      <c r="B2264" s="1" t="s">
        <v>13747</v>
      </c>
      <c r="C2264" s="1" t="s">
        <v>22</v>
      </c>
      <c r="D2264" s="1" t="s">
        <v>13748</v>
      </c>
      <c r="E2264" s="1" t="s">
        <v>13749</v>
      </c>
      <c r="F2264" s="1" t="s">
        <v>25</v>
      </c>
      <c r="G2264" s="1" t="s">
        <v>26</v>
      </c>
      <c r="H2264" s="1" t="s">
        <v>27</v>
      </c>
      <c r="I2264" s="1">
        <v>9</v>
      </c>
      <c r="J2264" s="1" t="s">
        <v>22</v>
      </c>
      <c r="K2264" s="1" t="s">
        <v>13750</v>
      </c>
      <c r="L2264" s="1">
        <v>2021</v>
      </c>
      <c r="M2264" s="1">
        <v>0</v>
      </c>
      <c r="N2264" s="1" t="s">
        <v>13751</v>
      </c>
      <c r="O2264" s="1">
        <v>8.1094039999999996</v>
      </c>
      <c r="P2264" s="1">
        <v>12</v>
      </c>
      <c r="Q2264" s="3">
        <v>0</v>
      </c>
      <c r="R2264" s="1">
        <v>0</v>
      </c>
      <c r="S2264" s="1">
        <v>0</v>
      </c>
      <c r="T2264" s="1">
        <v>3.476</v>
      </c>
    </row>
    <row r="2265" spans="1:20">
      <c r="A2265" s="1" t="s">
        <v>13752</v>
      </c>
      <c r="B2265" s="1" t="s">
        <v>13753</v>
      </c>
      <c r="C2265" s="1" t="s">
        <v>22</v>
      </c>
      <c r="D2265" s="1" t="s">
        <v>13754</v>
      </c>
      <c r="E2265" s="1" t="s">
        <v>13755</v>
      </c>
      <c r="F2265" s="1" t="s">
        <v>6180</v>
      </c>
      <c r="G2265" s="1" t="s">
        <v>305</v>
      </c>
      <c r="H2265" s="1" t="s">
        <v>27</v>
      </c>
      <c r="I2265" s="1">
        <v>40</v>
      </c>
      <c r="J2265" s="1">
        <v>11</v>
      </c>
      <c r="K2265" s="1" t="s">
        <v>13756</v>
      </c>
      <c r="L2265" s="1">
        <v>2023</v>
      </c>
      <c r="M2265" s="1">
        <v>0</v>
      </c>
      <c r="N2265" s="1" t="s">
        <v>13757</v>
      </c>
      <c r="O2265" s="1">
        <v>1.2235290000000001</v>
      </c>
      <c r="P2265" s="1">
        <v>2.1</v>
      </c>
      <c r="Q2265" s="3">
        <v>0</v>
      </c>
      <c r="R2265" s="1">
        <v>0</v>
      </c>
      <c r="S2265" s="1">
        <v>0</v>
      </c>
      <c r="T2265" s="1">
        <v>1.8</v>
      </c>
    </row>
    <row r="2266" spans="1:20">
      <c r="A2266" s="1" t="s">
        <v>13758</v>
      </c>
      <c r="B2266" s="1" t="s">
        <v>13759</v>
      </c>
      <c r="C2266" s="1" t="s">
        <v>22</v>
      </c>
      <c r="D2266" s="1" t="s">
        <v>13760</v>
      </c>
      <c r="E2266" s="1" t="s">
        <v>13761</v>
      </c>
      <c r="F2266" s="1" t="s">
        <v>13762</v>
      </c>
      <c r="G2266" s="1" t="s">
        <v>26</v>
      </c>
      <c r="H2266" s="1" t="s">
        <v>27</v>
      </c>
      <c r="I2266" s="1">
        <v>71</v>
      </c>
      <c r="J2266" s="1">
        <v>6</v>
      </c>
      <c r="K2266" s="1" t="s">
        <v>13763</v>
      </c>
      <c r="L2266" s="1">
        <v>2022</v>
      </c>
      <c r="M2266" s="1">
        <v>0</v>
      </c>
      <c r="N2266" s="1" t="s">
        <v>13764</v>
      </c>
      <c r="O2266" s="1">
        <v>8.837885</v>
      </c>
      <c r="P2266" s="1">
        <v>6.87</v>
      </c>
      <c r="Q2266" s="3">
        <v>0</v>
      </c>
      <c r="R2266" s="1">
        <v>0</v>
      </c>
      <c r="S2266" s="1">
        <v>0</v>
      </c>
      <c r="T2266" s="1">
        <v>6.8</v>
      </c>
    </row>
    <row r="2267" spans="1:20">
      <c r="A2267" s="1" t="s">
        <v>13765</v>
      </c>
      <c r="B2267" s="1" t="s">
        <v>13766</v>
      </c>
      <c r="C2267" s="1" t="s">
        <v>22</v>
      </c>
      <c r="D2267" s="1" t="s">
        <v>13767</v>
      </c>
      <c r="E2267" s="1" t="s">
        <v>13768</v>
      </c>
      <c r="F2267" s="1" t="s">
        <v>5032</v>
      </c>
      <c r="G2267" s="1" t="s">
        <v>26</v>
      </c>
      <c r="H2267" s="1" t="s">
        <v>27</v>
      </c>
      <c r="I2267" s="1">
        <v>34</v>
      </c>
      <c r="J2267" s="1">
        <v>12</v>
      </c>
      <c r="K2267" s="1" t="s">
        <v>22</v>
      </c>
      <c r="L2267" s="1">
        <v>2023</v>
      </c>
      <c r="M2267" s="1">
        <v>0</v>
      </c>
      <c r="N2267" s="1" t="s">
        <v>13769</v>
      </c>
      <c r="O2267" s="1">
        <v>2.3880270000000001</v>
      </c>
      <c r="P2267" s="1">
        <v>2.4700000000000002</v>
      </c>
      <c r="Q2267" s="3">
        <v>0</v>
      </c>
      <c r="R2267" s="1">
        <v>0</v>
      </c>
      <c r="S2267" s="1">
        <v>0</v>
      </c>
      <c r="T2267" s="1">
        <v>2.7</v>
      </c>
    </row>
    <row r="2268" spans="1:20">
      <c r="A2268" s="1" t="s">
        <v>13770</v>
      </c>
      <c r="B2268" s="1" t="s">
        <v>13771</v>
      </c>
      <c r="C2268" s="1" t="s">
        <v>22</v>
      </c>
      <c r="D2268" s="1" t="s">
        <v>13772</v>
      </c>
      <c r="E2268" s="1" t="s">
        <v>13773</v>
      </c>
      <c r="F2268" s="1" t="s">
        <v>1734</v>
      </c>
      <c r="G2268" s="1" t="s">
        <v>35</v>
      </c>
      <c r="H2268" s="1" t="s">
        <v>27</v>
      </c>
      <c r="I2268" s="1">
        <v>69</v>
      </c>
      <c r="J2268" s="1" t="s">
        <v>22</v>
      </c>
      <c r="K2268" s="1" t="s">
        <v>13774</v>
      </c>
      <c r="L2268" s="1">
        <v>2024</v>
      </c>
      <c r="M2268" s="1">
        <v>0</v>
      </c>
      <c r="N2268" s="1" t="s">
        <v>13775</v>
      </c>
      <c r="O2268" s="1">
        <v>0.36</v>
      </c>
      <c r="P2268" s="1">
        <v>0.26</v>
      </c>
      <c r="Q2268" s="3">
        <v>0</v>
      </c>
      <c r="R2268" s="1">
        <v>0</v>
      </c>
      <c r="S2268" s="1">
        <v>0</v>
      </c>
      <c r="T2268" s="1" t="s">
        <v>22</v>
      </c>
    </row>
    <row r="2269" spans="1:20">
      <c r="A2269" s="1" t="s">
        <v>13776</v>
      </c>
      <c r="B2269" s="1" t="s">
        <v>13777</v>
      </c>
      <c r="C2269" s="1" t="s">
        <v>22</v>
      </c>
      <c r="D2269" s="1" t="s">
        <v>13778</v>
      </c>
      <c r="E2269" s="1" t="s">
        <v>13779</v>
      </c>
      <c r="F2269" s="1" t="s">
        <v>1253</v>
      </c>
      <c r="G2269" s="1" t="s">
        <v>35</v>
      </c>
      <c r="H2269" s="1" t="s">
        <v>27</v>
      </c>
      <c r="I2269" s="1">
        <v>681</v>
      </c>
      <c r="J2269" s="1" t="s">
        <v>22</v>
      </c>
      <c r="K2269" s="1" t="s">
        <v>22</v>
      </c>
      <c r="L2269" s="1">
        <v>2023</v>
      </c>
      <c r="M2269" s="1">
        <v>0</v>
      </c>
      <c r="N2269" s="1" t="s">
        <v>13780</v>
      </c>
      <c r="O2269" s="1">
        <v>2.993811</v>
      </c>
      <c r="P2269" s="1">
        <v>2.61</v>
      </c>
      <c r="Q2269" s="3">
        <v>0</v>
      </c>
      <c r="R2269" s="1">
        <v>0</v>
      </c>
      <c r="S2269" s="1">
        <v>0</v>
      </c>
      <c r="T2269" s="1">
        <v>4.9000000000000004</v>
      </c>
    </row>
    <row r="2270" spans="1:20">
      <c r="A2270" s="1" t="s">
        <v>13781</v>
      </c>
      <c r="B2270" s="1" t="s">
        <v>13782</v>
      </c>
      <c r="C2270" s="1" t="s">
        <v>22</v>
      </c>
      <c r="D2270" s="1" t="s">
        <v>13783</v>
      </c>
      <c r="E2270" s="1" t="s">
        <v>13784</v>
      </c>
      <c r="F2270" s="1" t="s">
        <v>2650</v>
      </c>
      <c r="G2270" s="1" t="s">
        <v>89</v>
      </c>
      <c r="H2270" s="1" t="s">
        <v>27</v>
      </c>
      <c r="I2270" s="1">
        <v>6</v>
      </c>
      <c r="J2270" s="1">
        <v>22</v>
      </c>
      <c r="K2270" s="1" t="s">
        <v>13785</v>
      </c>
      <c r="L2270" s="1">
        <v>2023</v>
      </c>
      <c r="M2270" s="1">
        <v>0</v>
      </c>
      <c r="N2270" s="1" t="s">
        <v>13786</v>
      </c>
      <c r="O2270" s="1">
        <v>2.9625110000000001</v>
      </c>
      <c r="P2270" s="1">
        <v>3.35</v>
      </c>
      <c r="Q2270" s="3">
        <v>0</v>
      </c>
      <c r="R2270" s="1">
        <v>0</v>
      </c>
      <c r="S2270" s="1">
        <v>0</v>
      </c>
      <c r="T2270" s="1">
        <v>5.3</v>
      </c>
    </row>
    <row r="2271" spans="1:20">
      <c r="A2271" s="1" t="s">
        <v>13787</v>
      </c>
      <c r="B2271" s="1" t="s">
        <v>13788</v>
      </c>
      <c r="C2271" s="1" t="s">
        <v>22</v>
      </c>
      <c r="D2271" s="1" t="s">
        <v>13789</v>
      </c>
      <c r="E2271" s="1" t="s">
        <v>13790</v>
      </c>
      <c r="F2271" s="1" t="s">
        <v>2963</v>
      </c>
      <c r="G2271" s="1" t="s">
        <v>49</v>
      </c>
      <c r="H2271" s="1" t="s">
        <v>27</v>
      </c>
      <c r="I2271" s="1">
        <v>668</v>
      </c>
      <c r="J2271" s="1" t="s">
        <v>22</v>
      </c>
      <c r="K2271" s="1" t="s">
        <v>22</v>
      </c>
      <c r="L2271" s="1">
        <v>2024</v>
      </c>
      <c r="M2271" s="1">
        <v>0</v>
      </c>
      <c r="N2271" s="1" t="s">
        <v>13791</v>
      </c>
      <c r="O2271" s="1">
        <v>0.24756300000000001</v>
      </c>
      <c r="P2271" s="1">
        <v>0.31</v>
      </c>
      <c r="Q2271" s="3">
        <v>0</v>
      </c>
      <c r="R2271" s="1">
        <v>0</v>
      </c>
      <c r="S2271" s="1">
        <v>0</v>
      </c>
      <c r="T2271" s="1" t="s">
        <v>22</v>
      </c>
    </row>
    <row r="2272" spans="1:20">
      <c r="A2272" s="1" t="s">
        <v>13792</v>
      </c>
      <c r="B2272" s="1" t="s">
        <v>13793</v>
      </c>
      <c r="C2272" s="1" t="s">
        <v>22</v>
      </c>
      <c r="D2272" s="1" t="s">
        <v>13794</v>
      </c>
      <c r="E2272" s="1" t="s">
        <v>13795</v>
      </c>
      <c r="F2272" s="1" t="s">
        <v>9984</v>
      </c>
      <c r="G2272" s="1" t="s">
        <v>35</v>
      </c>
      <c r="H2272" s="1" t="s">
        <v>27</v>
      </c>
      <c r="I2272" s="1" t="s">
        <v>22</v>
      </c>
      <c r="J2272" s="1" t="s">
        <v>22</v>
      </c>
      <c r="K2272" s="1" t="s">
        <v>22</v>
      </c>
      <c r="L2272" s="1">
        <v>2024</v>
      </c>
      <c r="M2272" s="1">
        <v>0</v>
      </c>
      <c r="N2272" s="1" t="s">
        <v>13796</v>
      </c>
      <c r="O2272" s="1">
        <v>0.140351</v>
      </c>
      <c r="P2272" s="1">
        <v>0.26</v>
      </c>
      <c r="Q2272" s="3">
        <v>0</v>
      </c>
      <c r="R2272" s="1">
        <v>0</v>
      </c>
      <c r="S2272" s="1">
        <v>0</v>
      </c>
      <c r="T2272" s="1" t="s">
        <v>22</v>
      </c>
    </row>
    <row r="2273" spans="1:20">
      <c r="A2273" s="1" t="s">
        <v>13797</v>
      </c>
      <c r="B2273" s="1" t="s">
        <v>22</v>
      </c>
      <c r="C2273" s="1" t="s">
        <v>22</v>
      </c>
      <c r="D2273" s="1" t="s">
        <v>13798</v>
      </c>
      <c r="E2273" s="1" t="s">
        <v>13799</v>
      </c>
      <c r="F2273" s="1" t="s">
        <v>11921</v>
      </c>
      <c r="G2273" s="1" t="s">
        <v>26</v>
      </c>
      <c r="H2273" s="1" t="s">
        <v>27</v>
      </c>
      <c r="I2273" s="1">
        <v>21</v>
      </c>
      <c r="J2273" s="1">
        <v>2</v>
      </c>
      <c r="K2273" s="1" t="s">
        <v>13800</v>
      </c>
      <c r="L2273" s="1">
        <v>2019</v>
      </c>
      <c r="M2273" s="1">
        <v>0</v>
      </c>
      <c r="N2273" s="1" t="s">
        <v>13801</v>
      </c>
      <c r="O2273" s="1">
        <v>2.0877189999999999</v>
      </c>
      <c r="P2273" s="1">
        <v>18.559999999999999</v>
      </c>
      <c r="Q2273" s="3">
        <v>0</v>
      </c>
      <c r="R2273" s="1">
        <v>0</v>
      </c>
      <c r="S2273" s="1">
        <v>0</v>
      </c>
      <c r="T2273" s="1">
        <v>0.59199999999999997</v>
      </c>
    </row>
    <row r="2274" spans="1:20">
      <c r="A2274" s="1" t="s">
        <v>13802</v>
      </c>
      <c r="B2274" s="1" t="s">
        <v>13803</v>
      </c>
      <c r="C2274" s="1" t="s">
        <v>22</v>
      </c>
      <c r="D2274" s="1" t="s">
        <v>13804</v>
      </c>
      <c r="E2274" s="1" t="s">
        <v>13805</v>
      </c>
      <c r="F2274" s="1" t="s">
        <v>4525</v>
      </c>
      <c r="G2274" s="1" t="s">
        <v>35</v>
      </c>
      <c r="H2274" s="1" t="s">
        <v>27</v>
      </c>
      <c r="I2274" s="1">
        <v>43</v>
      </c>
      <c r="J2274" s="1">
        <v>11</v>
      </c>
      <c r="K2274" s="1" t="s">
        <v>13806</v>
      </c>
      <c r="L2274" s="1">
        <v>2023</v>
      </c>
      <c r="M2274" s="1">
        <v>0</v>
      </c>
      <c r="N2274" s="1" t="s">
        <v>13807</v>
      </c>
      <c r="O2274" s="1">
        <v>0.8</v>
      </c>
      <c r="P2274" s="1">
        <v>2.61</v>
      </c>
      <c r="Q2274" s="3">
        <v>0</v>
      </c>
      <c r="R2274" s="1">
        <v>0</v>
      </c>
      <c r="S2274" s="1">
        <v>0</v>
      </c>
      <c r="T2274" s="1">
        <v>1.8</v>
      </c>
    </row>
    <row r="2275" spans="1:20">
      <c r="A2275" s="1" t="s">
        <v>13808</v>
      </c>
      <c r="B2275" s="1" t="s">
        <v>13809</v>
      </c>
      <c r="C2275" s="1" t="s">
        <v>13810</v>
      </c>
      <c r="D2275" s="1" t="s">
        <v>13811</v>
      </c>
      <c r="E2275" s="1" t="s">
        <v>13812</v>
      </c>
      <c r="F2275" s="1" t="s">
        <v>104</v>
      </c>
      <c r="G2275" s="1" t="s">
        <v>105</v>
      </c>
      <c r="H2275" s="1" t="s">
        <v>27</v>
      </c>
      <c r="I2275" s="1">
        <v>865</v>
      </c>
      <c r="J2275" s="1" t="s">
        <v>22</v>
      </c>
      <c r="K2275" s="1" t="s">
        <v>22</v>
      </c>
      <c r="L2275" s="1">
        <v>2022</v>
      </c>
      <c r="M2275" s="1">
        <v>0</v>
      </c>
      <c r="N2275" s="1" t="s">
        <v>13813</v>
      </c>
      <c r="O2275" s="1">
        <v>10.954859000000001</v>
      </c>
      <c r="P2275" s="1">
        <v>6.39</v>
      </c>
      <c r="Q2275" s="3">
        <v>0</v>
      </c>
      <c r="R2275" s="1">
        <v>0</v>
      </c>
      <c r="S2275" s="1">
        <v>0</v>
      </c>
      <c r="T2275" s="1">
        <v>9.8000000000000007</v>
      </c>
    </row>
    <row r="2276" spans="1:20">
      <c r="A2276" s="1" t="s">
        <v>13814</v>
      </c>
      <c r="B2276" s="1" t="s">
        <v>13815</v>
      </c>
      <c r="C2276" s="1" t="s">
        <v>13816</v>
      </c>
      <c r="D2276" s="1" t="s">
        <v>13817</v>
      </c>
      <c r="E2276" s="1" t="s">
        <v>13818</v>
      </c>
      <c r="F2276" s="1" t="s">
        <v>833</v>
      </c>
      <c r="G2276" s="1" t="s">
        <v>105</v>
      </c>
      <c r="H2276" s="1" t="s">
        <v>27</v>
      </c>
      <c r="I2276" s="1">
        <v>263</v>
      </c>
      <c r="J2276" s="1" t="s">
        <v>22</v>
      </c>
      <c r="K2276" s="1" t="s">
        <v>22</v>
      </c>
      <c r="L2276" s="1">
        <v>2023</v>
      </c>
      <c r="M2276" s="1">
        <v>0</v>
      </c>
      <c r="N2276" s="1" t="s">
        <v>13819</v>
      </c>
      <c r="O2276" s="1">
        <v>2.7361960000000001</v>
      </c>
      <c r="P2276" s="1">
        <v>2.33</v>
      </c>
      <c r="Q2276" s="3">
        <v>0</v>
      </c>
      <c r="R2276" s="1">
        <v>0</v>
      </c>
      <c r="S2276" s="1">
        <v>0</v>
      </c>
      <c r="T2276" s="1">
        <v>6.2</v>
      </c>
    </row>
    <row r="2277" spans="1:20">
      <c r="A2277" s="1" t="s">
        <v>13820</v>
      </c>
      <c r="B2277" s="1" t="s">
        <v>13821</v>
      </c>
      <c r="C2277" s="1" t="s">
        <v>22</v>
      </c>
      <c r="D2277" s="1" t="s">
        <v>13822</v>
      </c>
      <c r="E2277" s="1" t="s">
        <v>13823</v>
      </c>
      <c r="F2277" s="1" t="s">
        <v>13824</v>
      </c>
      <c r="G2277" s="1" t="s">
        <v>89</v>
      </c>
      <c r="H2277" s="1" t="s">
        <v>27</v>
      </c>
      <c r="I2277" s="1">
        <v>60</v>
      </c>
      <c r="J2277" s="1">
        <v>1</v>
      </c>
      <c r="K2277" s="2">
        <v>45299</v>
      </c>
      <c r="L2277" s="1">
        <v>2019</v>
      </c>
      <c r="M2277" s="1">
        <v>0</v>
      </c>
      <c r="N2277" s="1" t="s">
        <v>13825</v>
      </c>
      <c r="O2277" s="1">
        <v>1.428571</v>
      </c>
      <c r="P2277" s="1">
        <v>25.14</v>
      </c>
      <c r="Q2277" s="3">
        <v>0</v>
      </c>
      <c r="R2277" s="1">
        <v>0</v>
      </c>
      <c r="S2277" s="1">
        <v>0</v>
      </c>
      <c r="T2277" s="1">
        <v>0.80800000000000005</v>
      </c>
    </row>
    <row r="2278" spans="1:20">
      <c r="A2278" s="1" t="s">
        <v>13826</v>
      </c>
      <c r="B2278" s="1" t="s">
        <v>13827</v>
      </c>
      <c r="C2278" s="1" t="s">
        <v>22</v>
      </c>
      <c r="D2278" s="1" t="s">
        <v>13828</v>
      </c>
      <c r="E2278" s="1" t="s">
        <v>13829</v>
      </c>
      <c r="F2278" s="1" t="s">
        <v>4117</v>
      </c>
      <c r="G2278" s="1" t="s">
        <v>49</v>
      </c>
      <c r="H2278" s="1" t="s">
        <v>27</v>
      </c>
      <c r="I2278" s="1">
        <v>80</v>
      </c>
      <c r="J2278" s="1">
        <v>12</v>
      </c>
      <c r="K2278" s="1" t="s">
        <v>13830</v>
      </c>
      <c r="L2278" s="1">
        <v>2021</v>
      </c>
      <c r="M2278" s="1">
        <v>0</v>
      </c>
      <c r="N2278" s="1" t="s">
        <v>13831</v>
      </c>
      <c r="O2278" s="1">
        <v>7.7692870000000003</v>
      </c>
      <c r="P2278" s="1">
        <v>11.82</v>
      </c>
      <c r="Q2278" s="3">
        <v>0</v>
      </c>
      <c r="R2278" s="1">
        <v>0</v>
      </c>
      <c r="S2278" s="1">
        <v>0</v>
      </c>
      <c r="T2278" s="1">
        <v>2.577</v>
      </c>
    </row>
    <row r="2279" spans="1:20">
      <c r="A2279" s="1" t="s">
        <v>13832</v>
      </c>
      <c r="B2279" s="1" t="s">
        <v>13833</v>
      </c>
      <c r="C2279" s="1" t="s">
        <v>22</v>
      </c>
      <c r="D2279" s="1" t="s">
        <v>13834</v>
      </c>
      <c r="E2279" s="1" t="s">
        <v>13835</v>
      </c>
      <c r="F2279" s="1" t="s">
        <v>13836</v>
      </c>
      <c r="G2279" s="1" t="s">
        <v>1401</v>
      </c>
      <c r="H2279" s="1" t="s">
        <v>106</v>
      </c>
      <c r="I2279" s="1">
        <v>15</v>
      </c>
      <c r="J2279" s="1">
        <v>4</v>
      </c>
      <c r="K2279" s="1" t="s">
        <v>22</v>
      </c>
      <c r="L2279" s="1">
        <v>2024</v>
      </c>
      <c r="M2279" s="1">
        <v>0</v>
      </c>
      <c r="N2279" s="1" t="s">
        <v>13837</v>
      </c>
      <c r="O2279" s="1">
        <v>0.114286</v>
      </c>
      <c r="P2279" s="1">
        <v>0.39</v>
      </c>
      <c r="Q2279" s="3">
        <v>0</v>
      </c>
      <c r="R2279" s="1">
        <v>0</v>
      </c>
      <c r="S2279" s="1">
        <v>0</v>
      </c>
      <c r="T2279" s="1" t="s">
        <v>22</v>
      </c>
    </row>
    <row r="2280" spans="1:20">
      <c r="A2280" s="1" t="s">
        <v>13838</v>
      </c>
      <c r="B2280" s="1" t="str">
        <f>"10.1155/2015/846739"</f>
        <v>10.1155/2015/846739</v>
      </c>
      <c r="C2280" s="1" t="s">
        <v>22</v>
      </c>
      <c r="D2280" s="1" t="s">
        <v>13839</v>
      </c>
      <c r="E2280" s="1" t="s">
        <v>13840</v>
      </c>
      <c r="F2280" s="1" t="s">
        <v>6148</v>
      </c>
      <c r="G2280" s="1" t="s">
        <v>49</v>
      </c>
      <c r="H2280" s="1" t="s">
        <v>27</v>
      </c>
      <c r="I2280" s="1" t="s">
        <v>22</v>
      </c>
      <c r="J2280" s="1" t="s">
        <v>22</v>
      </c>
      <c r="K2280" s="1" t="s">
        <v>22</v>
      </c>
      <c r="L2280" s="1">
        <v>2015</v>
      </c>
      <c r="M2280" s="1">
        <v>0</v>
      </c>
      <c r="N2280" s="1" t="s">
        <v>13841</v>
      </c>
      <c r="O2280" s="1">
        <v>6.1735540000000002</v>
      </c>
      <c r="P2280" s="1">
        <v>24.54</v>
      </c>
      <c r="Q2280" s="3">
        <v>0</v>
      </c>
      <c r="R2280" s="1">
        <v>0</v>
      </c>
      <c r="S2280" s="1">
        <v>0</v>
      </c>
      <c r="T2280" s="1">
        <v>0.90600000000000003</v>
      </c>
    </row>
    <row r="2281" spans="1:20">
      <c r="A2281" s="1" t="s">
        <v>13842</v>
      </c>
      <c r="B2281" s="1" t="str">
        <f>"10.1155/2015/372486"</f>
        <v>10.1155/2015/372486</v>
      </c>
      <c r="C2281" s="1" t="s">
        <v>22</v>
      </c>
      <c r="D2281" s="1" t="s">
        <v>13843</v>
      </c>
      <c r="E2281" s="1" t="s">
        <v>13844</v>
      </c>
      <c r="F2281" s="1" t="s">
        <v>6148</v>
      </c>
      <c r="G2281" s="1" t="s">
        <v>49</v>
      </c>
      <c r="H2281" s="1" t="s">
        <v>27</v>
      </c>
      <c r="I2281" s="1" t="s">
        <v>22</v>
      </c>
      <c r="J2281" s="1" t="s">
        <v>22</v>
      </c>
      <c r="K2281" s="1" t="s">
        <v>22</v>
      </c>
      <c r="L2281" s="1">
        <v>2015</v>
      </c>
      <c r="M2281" s="1">
        <v>0</v>
      </c>
      <c r="N2281" s="1" t="s">
        <v>13845</v>
      </c>
      <c r="O2281" s="1">
        <v>6.1735540000000002</v>
      </c>
      <c r="P2281" s="1">
        <v>24.54</v>
      </c>
      <c r="Q2281" s="3">
        <v>0</v>
      </c>
      <c r="R2281" s="1">
        <v>0</v>
      </c>
      <c r="S2281" s="1">
        <v>0</v>
      </c>
      <c r="T2281" s="1">
        <v>0.90600000000000003</v>
      </c>
    </row>
    <row r="2282" spans="1:20">
      <c r="A2282" s="1" t="s">
        <v>13846</v>
      </c>
      <c r="B2282" s="1" t="s">
        <v>13847</v>
      </c>
      <c r="C2282" s="1" t="s">
        <v>22</v>
      </c>
      <c r="D2282" s="1" t="s">
        <v>13848</v>
      </c>
      <c r="E2282" s="1" t="s">
        <v>13849</v>
      </c>
      <c r="F2282" s="1" t="s">
        <v>3184</v>
      </c>
      <c r="G2282" s="1" t="s">
        <v>35</v>
      </c>
      <c r="H2282" s="1" t="s">
        <v>27</v>
      </c>
      <c r="I2282" s="1">
        <v>187</v>
      </c>
      <c r="J2282" s="1" t="s">
        <v>22</v>
      </c>
      <c r="K2282" s="1" t="s">
        <v>22</v>
      </c>
      <c r="L2282" s="1">
        <v>2024</v>
      </c>
      <c r="M2282" s="1">
        <v>0</v>
      </c>
      <c r="N2282" s="1" t="s">
        <v>13850</v>
      </c>
      <c r="O2282" s="1">
        <v>0.310811</v>
      </c>
      <c r="P2282" s="1">
        <v>0.26</v>
      </c>
      <c r="Q2282" s="3">
        <v>0</v>
      </c>
      <c r="R2282" s="1">
        <v>0</v>
      </c>
      <c r="S2282" s="1">
        <v>0</v>
      </c>
      <c r="T2282" s="1" t="s">
        <v>22</v>
      </c>
    </row>
    <row r="2283" spans="1:20">
      <c r="A2283" s="1" t="s">
        <v>13851</v>
      </c>
      <c r="B2283" s="1" t="s">
        <v>13852</v>
      </c>
      <c r="C2283" s="1" t="s">
        <v>22</v>
      </c>
      <c r="D2283" s="1" t="s">
        <v>13853</v>
      </c>
      <c r="E2283" s="1" t="s">
        <v>13854</v>
      </c>
      <c r="F2283" s="1" t="s">
        <v>2265</v>
      </c>
      <c r="G2283" s="1" t="s">
        <v>49</v>
      </c>
      <c r="H2283" s="1" t="s">
        <v>27</v>
      </c>
      <c r="I2283" s="1">
        <v>595</v>
      </c>
      <c r="J2283" s="1" t="s">
        <v>22</v>
      </c>
      <c r="K2283" s="1" t="s">
        <v>22</v>
      </c>
      <c r="L2283" s="1">
        <v>2024</v>
      </c>
      <c r="M2283" s="1">
        <v>0</v>
      </c>
      <c r="N2283" s="1" t="s">
        <v>13855</v>
      </c>
      <c r="O2283" s="1">
        <v>0.170455</v>
      </c>
      <c r="P2283" s="1">
        <v>0.31</v>
      </c>
      <c r="Q2283" s="3">
        <v>0</v>
      </c>
      <c r="R2283" s="1">
        <v>0</v>
      </c>
      <c r="S2283" s="1">
        <v>0</v>
      </c>
      <c r="T2283" s="1" t="s">
        <v>22</v>
      </c>
    </row>
    <row r="2284" spans="1:20">
      <c r="A2284" s="1" t="s">
        <v>13856</v>
      </c>
      <c r="B2284" s="1" t="s">
        <v>13857</v>
      </c>
      <c r="C2284" s="1" t="s">
        <v>13858</v>
      </c>
      <c r="D2284" s="1" t="s">
        <v>13859</v>
      </c>
      <c r="E2284" s="1" t="s">
        <v>13860</v>
      </c>
      <c r="F2284" s="1" t="s">
        <v>8409</v>
      </c>
      <c r="G2284" s="1" t="s">
        <v>840</v>
      </c>
      <c r="H2284" s="1" t="s">
        <v>27</v>
      </c>
      <c r="I2284" s="1">
        <v>15</v>
      </c>
      <c r="J2284" s="1">
        <v>21</v>
      </c>
      <c r="K2284" s="1" t="s">
        <v>22</v>
      </c>
      <c r="L2284" s="1">
        <v>2023</v>
      </c>
      <c r="M2284" s="1">
        <v>0</v>
      </c>
      <c r="N2284" s="1" t="s">
        <v>13861</v>
      </c>
      <c r="O2284" s="1">
        <v>1.7238249999999999</v>
      </c>
      <c r="P2284" s="1">
        <v>1.92</v>
      </c>
      <c r="Q2284" s="3">
        <v>0</v>
      </c>
      <c r="R2284" s="1">
        <v>0</v>
      </c>
      <c r="S2284" s="1">
        <v>0</v>
      </c>
      <c r="T2284" s="1">
        <v>4.8</v>
      </c>
    </row>
    <row r="2285" spans="1:20">
      <c r="A2285" s="1" t="s">
        <v>13862</v>
      </c>
      <c r="B2285" s="1" t="s">
        <v>13863</v>
      </c>
      <c r="C2285" s="1" t="s">
        <v>22</v>
      </c>
      <c r="D2285" s="1" t="s">
        <v>13864</v>
      </c>
      <c r="E2285" s="1" t="s">
        <v>13865</v>
      </c>
      <c r="F2285" s="1" t="s">
        <v>13866</v>
      </c>
      <c r="G2285" s="1" t="s">
        <v>35</v>
      </c>
      <c r="H2285" s="1" t="s">
        <v>27</v>
      </c>
      <c r="I2285" s="1">
        <v>62</v>
      </c>
      <c r="J2285" s="1" t="s">
        <v>11812</v>
      </c>
      <c r="K2285" s="1" t="s">
        <v>13867</v>
      </c>
      <c r="L2285" s="1">
        <v>2021</v>
      </c>
      <c r="M2285" s="1">
        <v>0</v>
      </c>
      <c r="N2285" s="1" t="s">
        <v>13868</v>
      </c>
      <c r="O2285" s="1">
        <v>2.0208330000000001</v>
      </c>
      <c r="P2285" s="1">
        <v>11.69</v>
      </c>
      <c r="Q2285" s="3">
        <v>0</v>
      </c>
      <c r="R2285" s="1">
        <v>0</v>
      </c>
      <c r="S2285" s="1">
        <v>0</v>
      </c>
      <c r="T2285" s="1">
        <v>1.399</v>
      </c>
    </row>
    <row r="2286" spans="1:20">
      <c r="A2286" s="1" t="s">
        <v>13869</v>
      </c>
      <c r="B2286" s="1" t="s">
        <v>13870</v>
      </c>
      <c r="C2286" s="1" t="s">
        <v>22</v>
      </c>
      <c r="D2286" s="1" t="s">
        <v>13871</v>
      </c>
      <c r="E2286" s="1" t="s">
        <v>13872</v>
      </c>
      <c r="F2286" s="1" t="s">
        <v>4117</v>
      </c>
      <c r="G2286" s="1" t="s">
        <v>49</v>
      </c>
      <c r="H2286" s="1" t="s">
        <v>27</v>
      </c>
      <c r="I2286" s="1" t="s">
        <v>22</v>
      </c>
      <c r="J2286" s="1" t="s">
        <v>22</v>
      </c>
      <c r="K2286" s="1" t="s">
        <v>22</v>
      </c>
      <c r="L2286" s="1">
        <v>2023</v>
      </c>
      <c r="M2286" s="1">
        <v>0</v>
      </c>
      <c r="N2286" s="1" t="s">
        <v>13873</v>
      </c>
      <c r="O2286" s="1">
        <v>0.92131700000000005</v>
      </c>
      <c r="P2286" s="1">
        <v>2.13</v>
      </c>
      <c r="Q2286" s="3">
        <v>0</v>
      </c>
      <c r="R2286" s="1">
        <v>0</v>
      </c>
      <c r="S2286" s="1">
        <v>0</v>
      </c>
      <c r="T2286" s="1">
        <v>3</v>
      </c>
    </row>
    <row r="2287" spans="1:20">
      <c r="A2287" s="1" t="s">
        <v>13874</v>
      </c>
      <c r="B2287" s="1" t="s">
        <v>13875</v>
      </c>
      <c r="C2287" s="1" t="s">
        <v>22</v>
      </c>
      <c r="D2287" s="1" t="s">
        <v>13876</v>
      </c>
      <c r="E2287" s="1" t="s">
        <v>13877</v>
      </c>
      <c r="F2287" s="1" t="s">
        <v>13878</v>
      </c>
      <c r="G2287" s="1" t="s">
        <v>2669</v>
      </c>
      <c r="H2287" s="1" t="s">
        <v>27</v>
      </c>
      <c r="I2287" s="1">
        <v>38</v>
      </c>
      <c r="J2287" s="1">
        <v>2</v>
      </c>
      <c r="K2287" s="1" t="s">
        <v>13879</v>
      </c>
      <c r="L2287" s="1">
        <v>2023</v>
      </c>
      <c r="M2287" s="1">
        <v>0</v>
      </c>
      <c r="N2287" s="1" t="s">
        <v>13880</v>
      </c>
      <c r="O2287" s="1">
        <v>0.75</v>
      </c>
      <c r="P2287" s="1">
        <v>0.89</v>
      </c>
      <c r="Q2287" s="3">
        <v>0</v>
      </c>
      <c r="R2287" s="1">
        <v>0</v>
      </c>
      <c r="S2287" s="1">
        <v>0</v>
      </c>
      <c r="T2287" s="1">
        <v>1.2</v>
      </c>
    </row>
    <row r="2288" spans="1:20">
      <c r="A2288" s="1" t="s">
        <v>13881</v>
      </c>
      <c r="B2288" s="1" t="s">
        <v>13882</v>
      </c>
      <c r="C2288" s="1" t="s">
        <v>22</v>
      </c>
      <c r="D2288" s="1" t="s">
        <v>13883</v>
      </c>
      <c r="E2288" s="1" t="s">
        <v>13884</v>
      </c>
      <c r="F2288" s="1" t="s">
        <v>1734</v>
      </c>
      <c r="G2288" s="1" t="s">
        <v>35</v>
      </c>
      <c r="H2288" s="1" t="s">
        <v>27</v>
      </c>
      <c r="I2288" s="1">
        <v>48</v>
      </c>
      <c r="J2288" s="1" t="s">
        <v>22</v>
      </c>
      <c r="K2288" s="1" t="s">
        <v>13885</v>
      </c>
      <c r="L2288" s="1">
        <v>2022</v>
      </c>
      <c r="M2288" s="1">
        <v>0</v>
      </c>
      <c r="N2288" s="1" t="s">
        <v>13886</v>
      </c>
      <c r="O2288" s="1">
        <v>5.4905660000000003</v>
      </c>
      <c r="P2288" s="1">
        <v>6.86</v>
      </c>
      <c r="Q2288" s="3">
        <v>0</v>
      </c>
      <c r="R2288" s="1">
        <v>0</v>
      </c>
      <c r="S2288" s="1">
        <v>0</v>
      </c>
      <c r="T2288" s="1">
        <v>3.8</v>
      </c>
    </row>
    <row r="2289" spans="1:20">
      <c r="A2289" s="1" t="s">
        <v>13887</v>
      </c>
      <c r="B2289" s="1" t="s">
        <v>13888</v>
      </c>
      <c r="C2289" s="1" t="s">
        <v>22</v>
      </c>
      <c r="D2289" s="1" t="s">
        <v>13889</v>
      </c>
      <c r="E2289" s="1" t="s">
        <v>13890</v>
      </c>
      <c r="F2289" s="1" t="s">
        <v>8754</v>
      </c>
      <c r="G2289" s="1" t="s">
        <v>35</v>
      </c>
      <c r="H2289" s="1" t="s">
        <v>27</v>
      </c>
      <c r="I2289" s="1">
        <v>69</v>
      </c>
      <c r="J2289" s="1">
        <v>6</v>
      </c>
      <c r="K2289" s="1" t="s">
        <v>13891</v>
      </c>
      <c r="L2289" s="1">
        <v>2024</v>
      </c>
      <c r="M2289" s="1">
        <v>0</v>
      </c>
      <c r="N2289" s="1" t="s">
        <v>13892</v>
      </c>
      <c r="O2289" s="1">
        <v>0.14516100000000001</v>
      </c>
      <c r="P2289" s="1">
        <v>0.26</v>
      </c>
      <c r="Q2289" s="3">
        <v>0</v>
      </c>
      <c r="R2289" s="1">
        <v>0</v>
      </c>
      <c r="S2289" s="1">
        <v>0</v>
      </c>
      <c r="T2289" s="1" t="s">
        <v>22</v>
      </c>
    </row>
    <row r="2290" spans="1:20">
      <c r="A2290" s="1" t="s">
        <v>13893</v>
      </c>
      <c r="B2290" s="1" t="s">
        <v>13894</v>
      </c>
      <c r="C2290" s="1" t="s">
        <v>22</v>
      </c>
      <c r="D2290" s="1" t="s">
        <v>13895</v>
      </c>
      <c r="E2290" s="1" t="s">
        <v>13896</v>
      </c>
      <c r="F2290" s="1" t="s">
        <v>4117</v>
      </c>
      <c r="G2290" s="1" t="s">
        <v>49</v>
      </c>
      <c r="H2290" s="1" t="s">
        <v>27</v>
      </c>
      <c r="I2290" s="1" t="s">
        <v>22</v>
      </c>
      <c r="J2290" s="1" t="s">
        <v>22</v>
      </c>
      <c r="K2290" s="1" t="s">
        <v>22</v>
      </c>
      <c r="L2290" s="1">
        <v>2024</v>
      </c>
      <c r="M2290" s="1">
        <v>0</v>
      </c>
      <c r="N2290" s="1" t="s">
        <v>13897</v>
      </c>
      <c r="O2290" s="1">
        <v>0.13053100000000001</v>
      </c>
      <c r="P2290" s="1">
        <v>0.31</v>
      </c>
      <c r="Q2290" s="3">
        <v>0</v>
      </c>
      <c r="R2290" s="1">
        <v>0</v>
      </c>
      <c r="S2290" s="1">
        <v>0</v>
      </c>
      <c r="T2290" s="1" t="s">
        <v>22</v>
      </c>
    </row>
    <row r="2291" spans="1:20">
      <c r="A2291" s="1" t="s">
        <v>13898</v>
      </c>
      <c r="B2291" s="1" t="s">
        <v>13899</v>
      </c>
      <c r="C2291" s="1" t="s">
        <v>22</v>
      </c>
      <c r="D2291" s="1" t="s">
        <v>13900</v>
      </c>
      <c r="E2291" s="1" t="s">
        <v>13901</v>
      </c>
      <c r="F2291" s="1" t="s">
        <v>13902</v>
      </c>
      <c r="G2291" s="1" t="s">
        <v>35</v>
      </c>
      <c r="H2291" s="1" t="s">
        <v>27</v>
      </c>
      <c r="I2291" s="1">
        <v>54</v>
      </c>
      <c r="J2291" s="1">
        <v>2</v>
      </c>
      <c r="K2291" s="1" t="s">
        <v>13903</v>
      </c>
      <c r="L2291" s="1">
        <v>2023</v>
      </c>
      <c r="M2291" s="1">
        <v>0</v>
      </c>
      <c r="N2291" s="1" t="s">
        <v>13904</v>
      </c>
      <c r="O2291" s="1">
        <v>1.741117</v>
      </c>
      <c r="P2291" s="1">
        <v>2.61</v>
      </c>
      <c r="Q2291" s="3">
        <v>0</v>
      </c>
      <c r="R2291" s="1">
        <v>0</v>
      </c>
      <c r="S2291" s="1">
        <v>0</v>
      </c>
      <c r="T2291" s="1">
        <v>2.4</v>
      </c>
    </row>
    <row r="2292" spans="1:20">
      <c r="A2292" s="1" t="s">
        <v>13905</v>
      </c>
      <c r="B2292" s="1" t="s">
        <v>13906</v>
      </c>
      <c r="C2292" s="1" t="s">
        <v>22</v>
      </c>
      <c r="D2292" s="1" t="s">
        <v>13907</v>
      </c>
      <c r="E2292" s="1" t="s">
        <v>13908</v>
      </c>
      <c r="F2292" s="1" t="s">
        <v>2064</v>
      </c>
      <c r="G2292" s="1" t="s">
        <v>35</v>
      </c>
      <c r="H2292" s="1" t="s">
        <v>27</v>
      </c>
      <c r="I2292" s="1">
        <v>10</v>
      </c>
      <c r="J2292" s="1">
        <v>9</v>
      </c>
      <c r="K2292" s="1" t="s">
        <v>13909</v>
      </c>
      <c r="L2292" s="1">
        <v>2023</v>
      </c>
      <c r="M2292" s="1">
        <v>0</v>
      </c>
      <c r="N2292" s="1" t="s">
        <v>13910</v>
      </c>
      <c r="O2292" s="1">
        <v>2.5151979999999998</v>
      </c>
      <c r="P2292" s="1">
        <v>2.61</v>
      </c>
      <c r="Q2292" s="3">
        <v>0</v>
      </c>
      <c r="R2292" s="1">
        <v>0</v>
      </c>
      <c r="S2292" s="1">
        <v>0</v>
      </c>
      <c r="T2292" s="1">
        <v>4.5999999999999996</v>
      </c>
    </row>
    <row r="2293" spans="1:20">
      <c r="A2293" s="1" t="s">
        <v>13911</v>
      </c>
      <c r="B2293" s="1" t="s">
        <v>13912</v>
      </c>
      <c r="C2293" s="1" t="s">
        <v>22</v>
      </c>
      <c r="D2293" s="1" t="s">
        <v>13913</v>
      </c>
      <c r="E2293" s="1" t="s">
        <v>13914</v>
      </c>
      <c r="F2293" s="1" t="s">
        <v>13915</v>
      </c>
      <c r="G2293" s="1" t="s">
        <v>49</v>
      </c>
      <c r="H2293" s="1" t="s">
        <v>27</v>
      </c>
      <c r="I2293" s="1">
        <v>64</v>
      </c>
      <c r="J2293" s="1">
        <v>11</v>
      </c>
      <c r="K2293" s="1" t="s">
        <v>22</v>
      </c>
      <c r="L2293" s="1">
        <v>2021</v>
      </c>
      <c r="M2293" s="1">
        <v>0</v>
      </c>
      <c r="N2293" s="1" t="s">
        <v>13916</v>
      </c>
      <c r="O2293" s="1">
        <v>13.481707</v>
      </c>
      <c r="P2293" s="1">
        <v>11.82</v>
      </c>
      <c r="Q2293" s="3">
        <v>0</v>
      </c>
      <c r="R2293" s="1">
        <v>0</v>
      </c>
      <c r="S2293" s="1">
        <v>0</v>
      </c>
      <c r="T2293" s="1">
        <v>7.2750000000000004</v>
      </c>
    </row>
    <row r="2294" spans="1:20">
      <c r="A2294" s="1" t="s">
        <v>13917</v>
      </c>
      <c r="B2294" s="1" t="s">
        <v>13918</v>
      </c>
      <c r="C2294" s="1" t="s">
        <v>22</v>
      </c>
      <c r="D2294" s="1" t="s">
        <v>13919</v>
      </c>
      <c r="E2294" s="1" t="s">
        <v>13920</v>
      </c>
      <c r="F2294" s="1" t="s">
        <v>6717</v>
      </c>
      <c r="G2294" s="1" t="s">
        <v>305</v>
      </c>
      <c r="H2294" s="1" t="s">
        <v>27</v>
      </c>
      <c r="I2294" s="1">
        <v>54</v>
      </c>
      <c r="J2294" s="1">
        <v>3</v>
      </c>
      <c r="K2294" s="1" t="s">
        <v>22</v>
      </c>
      <c r="L2294" s="1">
        <v>2021</v>
      </c>
      <c r="M2294" s="1">
        <v>0</v>
      </c>
      <c r="N2294" s="1" t="s">
        <v>13921</v>
      </c>
      <c r="O2294" s="1">
        <v>7.1855120000000001</v>
      </c>
      <c r="P2294" s="1">
        <v>9.06</v>
      </c>
      <c r="Q2294" s="3">
        <v>0</v>
      </c>
      <c r="R2294" s="1">
        <v>0</v>
      </c>
      <c r="S2294" s="1">
        <v>0</v>
      </c>
      <c r="T2294" s="1">
        <v>3.4089999999999998</v>
      </c>
    </row>
    <row r="2295" spans="1:20">
      <c r="A2295" s="1" t="s">
        <v>13922</v>
      </c>
      <c r="B2295" s="1" t="s">
        <v>13923</v>
      </c>
      <c r="C2295" s="1" t="s">
        <v>13924</v>
      </c>
      <c r="D2295" s="1" t="s">
        <v>13925</v>
      </c>
      <c r="E2295" s="1" t="s">
        <v>13926</v>
      </c>
      <c r="F2295" s="1" t="s">
        <v>1400</v>
      </c>
      <c r="G2295" s="1" t="s">
        <v>1401</v>
      </c>
      <c r="H2295" s="1" t="s">
        <v>27</v>
      </c>
      <c r="I2295" s="1">
        <v>16</v>
      </c>
      <c r="J2295" s="1">
        <v>12</v>
      </c>
      <c r="K2295" s="1" t="s">
        <v>22</v>
      </c>
      <c r="L2295" s="1">
        <v>2021</v>
      </c>
      <c r="M2295" s="1">
        <v>0</v>
      </c>
      <c r="N2295" s="1" t="s">
        <v>13927</v>
      </c>
      <c r="O2295" s="1">
        <v>7.5587030000000004</v>
      </c>
      <c r="P2295" s="1">
        <v>9.69</v>
      </c>
      <c r="Q2295" s="3">
        <v>0</v>
      </c>
      <c r="R2295" s="1">
        <v>0</v>
      </c>
      <c r="S2295" s="1">
        <v>0</v>
      </c>
      <c r="T2295" s="1">
        <v>3.7519999999999998</v>
      </c>
    </row>
    <row r="2296" spans="1:20">
      <c r="A2296" s="1" t="s">
        <v>13928</v>
      </c>
      <c r="B2296" s="1" t="s">
        <v>13929</v>
      </c>
      <c r="C2296" s="1" t="s">
        <v>22</v>
      </c>
      <c r="D2296" s="1" t="s">
        <v>13930</v>
      </c>
      <c r="E2296" s="1" t="s">
        <v>13931</v>
      </c>
      <c r="F2296" s="1" t="s">
        <v>118</v>
      </c>
      <c r="G2296" s="1" t="s">
        <v>26</v>
      </c>
      <c r="H2296" s="1" t="s">
        <v>27</v>
      </c>
      <c r="I2296" s="1">
        <v>483</v>
      </c>
      <c r="J2296" s="1" t="s">
        <v>22</v>
      </c>
      <c r="K2296" s="1" t="s">
        <v>22</v>
      </c>
      <c r="L2296" s="1">
        <v>2024</v>
      </c>
      <c r="M2296" s="1">
        <v>0</v>
      </c>
      <c r="N2296" s="1" t="s">
        <v>13932</v>
      </c>
      <c r="O2296" s="1">
        <v>0.44553900000000002</v>
      </c>
      <c r="P2296" s="1">
        <v>0.28000000000000003</v>
      </c>
      <c r="Q2296" s="3">
        <v>0</v>
      </c>
      <c r="R2296" s="1">
        <v>0</v>
      </c>
      <c r="S2296" s="1">
        <v>0</v>
      </c>
      <c r="T2296" s="1" t="s">
        <v>22</v>
      </c>
    </row>
    <row r="2297" spans="1:20">
      <c r="A2297" s="1" t="s">
        <v>13933</v>
      </c>
      <c r="B2297" s="1" t="s">
        <v>13934</v>
      </c>
      <c r="C2297" s="1" t="s">
        <v>22</v>
      </c>
      <c r="D2297" s="1" t="s">
        <v>13935</v>
      </c>
      <c r="E2297" s="1" t="s">
        <v>13936</v>
      </c>
      <c r="F2297" s="1" t="s">
        <v>162</v>
      </c>
      <c r="G2297" s="1" t="s">
        <v>89</v>
      </c>
      <c r="H2297" s="1" t="s">
        <v>27</v>
      </c>
      <c r="I2297" s="1">
        <v>12</v>
      </c>
      <c r="J2297" s="1">
        <v>24</v>
      </c>
      <c r="K2297" s="1" t="s">
        <v>13937</v>
      </c>
      <c r="L2297" s="1">
        <v>2024</v>
      </c>
      <c r="M2297" s="1">
        <v>0</v>
      </c>
      <c r="N2297" s="1" t="s">
        <v>13938</v>
      </c>
      <c r="O2297" s="1">
        <v>0.33805499999999999</v>
      </c>
      <c r="P2297" s="1">
        <v>0.32</v>
      </c>
      <c r="Q2297" s="3">
        <v>0</v>
      </c>
      <c r="R2297" s="1">
        <v>0</v>
      </c>
      <c r="S2297" s="1">
        <v>0</v>
      </c>
      <c r="T2297" s="1" t="s">
        <v>22</v>
      </c>
    </row>
    <row r="2298" spans="1:20">
      <c r="A2298" s="1" t="s">
        <v>13939</v>
      </c>
      <c r="B2298" s="1" t="s">
        <v>13940</v>
      </c>
      <c r="C2298" s="1" t="s">
        <v>22</v>
      </c>
      <c r="D2298" s="1" t="s">
        <v>13941</v>
      </c>
      <c r="E2298" s="1" t="s">
        <v>13942</v>
      </c>
      <c r="F2298" s="1" t="s">
        <v>13943</v>
      </c>
      <c r="G2298" s="1" t="s">
        <v>105</v>
      </c>
      <c r="H2298" s="1" t="s">
        <v>27</v>
      </c>
      <c r="I2298" s="1">
        <v>203</v>
      </c>
      <c r="J2298" s="1" t="s">
        <v>22</v>
      </c>
      <c r="K2298" s="1" t="s">
        <v>22</v>
      </c>
      <c r="L2298" s="1">
        <v>2024</v>
      </c>
      <c r="M2298" s="1">
        <v>0</v>
      </c>
      <c r="N2298" s="1" t="s">
        <v>13944</v>
      </c>
      <c r="O2298" s="1">
        <v>0.22553200000000001</v>
      </c>
      <c r="P2298" s="1">
        <v>0.24</v>
      </c>
      <c r="Q2298" s="3">
        <v>0</v>
      </c>
      <c r="R2298" s="1">
        <v>0</v>
      </c>
      <c r="S2298" s="1">
        <v>0</v>
      </c>
      <c r="T2298" s="1" t="s">
        <v>22</v>
      </c>
    </row>
    <row r="2299" spans="1:20">
      <c r="A2299" s="1" t="s">
        <v>13945</v>
      </c>
      <c r="B2299" s="1" t="s">
        <v>13946</v>
      </c>
      <c r="C2299" s="1" t="s">
        <v>22</v>
      </c>
      <c r="D2299" s="1" t="s">
        <v>13947</v>
      </c>
      <c r="E2299" s="1" t="s">
        <v>13948</v>
      </c>
      <c r="F2299" s="1" t="s">
        <v>4672</v>
      </c>
      <c r="G2299" s="1" t="s">
        <v>2669</v>
      </c>
      <c r="H2299" s="1" t="s">
        <v>27</v>
      </c>
      <c r="I2299" s="1">
        <v>12</v>
      </c>
      <c r="J2299" s="1">
        <v>1</v>
      </c>
      <c r="K2299" s="1" t="s">
        <v>22</v>
      </c>
      <c r="L2299" s="1">
        <v>2024</v>
      </c>
      <c r="M2299" s="1">
        <v>0</v>
      </c>
      <c r="N2299" s="1" t="s">
        <v>13949</v>
      </c>
      <c r="O2299" s="1">
        <v>0.14385200000000001</v>
      </c>
      <c r="P2299" s="1">
        <v>0.12</v>
      </c>
      <c r="Q2299" s="3">
        <v>0</v>
      </c>
      <c r="R2299" s="1">
        <v>0</v>
      </c>
      <c r="S2299" s="1">
        <v>0</v>
      </c>
      <c r="T2299" s="1" t="s">
        <v>22</v>
      </c>
    </row>
    <row r="2300" spans="1:20">
      <c r="A2300" s="1" t="s">
        <v>13950</v>
      </c>
      <c r="B2300" s="1" t="s">
        <v>13951</v>
      </c>
      <c r="C2300" s="1" t="s">
        <v>13952</v>
      </c>
      <c r="D2300" s="1" t="s">
        <v>13953</v>
      </c>
      <c r="E2300" s="1" t="s">
        <v>9952</v>
      </c>
      <c r="F2300" s="1" t="s">
        <v>2950</v>
      </c>
      <c r="G2300" s="1" t="s">
        <v>840</v>
      </c>
      <c r="H2300" s="1" t="s">
        <v>27</v>
      </c>
      <c r="I2300" s="1">
        <v>13</v>
      </c>
      <c r="J2300" s="1">
        <v>1</v>
      </c>
      <c r="K2300" s="1" t="s">
        <v>22</v>
      </c>
      <c r="L2300" s="1">
        <v>2024</v>
      </c>
      <c r="M2300" s="1">
        <v>0</v>
      </c>
      <c r="N2300" s="1" t="s">
        <v>13954</v>
      </c>
      <c r="O2300" s="1">
        <v>0.20050799999999999</v>
      </c>
      <c r="P2300" s="1">
        <v>0.19</v>
      </c>
      <c r="Q2300" s="3">
        <v>0</v>
      </c>
      <c r="R2300" s="1">
        <v>0</v>
      </c>
      <c r="S2300" s="1">
        <v>0</v>
      </c>
      <c r="T2300" s="1" t="s">
        <v>22</v>
      </c>
    </row>
    <row r="2301" spans="1:20">
      <c r="A2301" s="1" t="s">
        <v>13955</v>
      </c>
      <c r="B2301" s="1" t="s">
        <v>13956</v>
      </c>
      <c r="C2301" s="1" t="s">
        <v>22</v>
      </c>
      <c r="D2301" s="1" t="s">
        <v>13957</v>
      </c>
      <c r="E2301" s="1" t="s">
        <v>13958</v>
      </c>
      <c r="F2301" s="1" t="s">
        <v>7005</v>
      </c>
      <c r="G2301" s="1" t="s">
        <v>35</v>
      </c>
      <c r="H2301" s="1" t="s">
        <v>27</v>
      </c>
      <c r="I2301" s="1">
        <v>91</v>
      </c>
      <c r="J2301" s="1" t="s">
        <v>22</v>
      </c>
      <c r="K2301" s="1" t="s">
        <v>22</v>
      </c>
      <c r="L2301" s="1">
        <v>2021</v>
      </c>
      <c r="M2301" s="1">
        <v>0</v>
      </c>
      <c r="N2301" s="1" t="s">
        <v>13959</v>
      </c>
      <c r="O2301" s="1">
        <v>5.2452110000000003</v>
      </c>
      <c r="P2301" s="1">
        <v>11.69</v>
      </c>
      <c r="Q2301" s="3">
        <v>0</v>
      </c>
      <c r="R2301" s="1">
        <v>0</v>
      </c>
      <c r="S2301" s="1">
        <v>0</v>
      </c>
      <c r="T2301" s="1">
        <v>2.3879999999999999</v>
      </c>
    </row>
    <row r="2302" spans="1:20">
      <c r="A2302" s="1" t="s">
        <v>13960</v>
      </c>
      <c r="B2302" s="1" t="s">
        <v>13961</v>
      </c>
      <c r="C2302" s="1" t="s">
        <v>22</v>
      </c>
      <c r="D2302" s="1" t="s">
        <v>13962</v>
      </c>
      <c r="E2302" s="1" t="s">
        <v>13963</v>
      </c>
      <c r="F2302" s="1" t="s">
        <v>13964</v>
      </c>
      <c r="G2302" s="1" t="s">
        <v>26</v>
      </c>
      <c r="H2302" s="1" t="s">
        <v>27</v>
      </c>
      <c r="I2302" s="1">
        <v>30</v>
      </c>
      <c r="J2302" s="1">
        <v>1</v>
      </c>
      <c r="K2302" s="1" t="s">
        <v>13965</v>
      </c>
      <c r="L2302" s="1">
        <v>2023</v>
      </c>
      <c r="M2302" s="1">
        <v>0</v>
      </c>
      <c r="N2302" s="1" t="s">
        <v>13966</v>
      </c>
      <c r="O2302" s="1">
        <v>1.253333</v>
      </c>
      <c r="P2302" s="1">
        <v>2.4700000000000002</v>
      </c>
      <c r="Q2302" s="3">
        <v>0</v>
      </c>
      <c r="R2302" s="1">
        <v>0</v>
      </c>
      <c r="S2302" s="1">
        <v>0</v>
      </c>
      <c r="T2302" s="1">
        <v>1.4</v>
      </c>
    </row>
    <row r="2303" spans="1:20">
      <c r="A2303" s="1" t="s">
        <v>13967</v>
      </c>
      <c r="B2303" s="1" t="s">
        <v>13968</v>
      </c>
      <c r="C2303" s="1" t="s">
        <v>22</v>
      </c>
      <c r="D2303" s="1" t="s">
        <v>13969</v>
      </c>
      <c r="E2303" s="1" t="s">
        <v>13970</v>
      </c>
      <c r="F2303" s="1" t="s">
        <v>4179</v>
      </c>
      <c r="G2303" s="1" t="s">
        <v>35</v>
      </c>
      <c r="H2303" s="1" t="s">
        <v>27</v>
      </c>
      <c r="I2303" s="1">
        <v>192</v>
      </c>
      <c r="J2303" s="1" t="s">
        <v>22</v>
      </c>
      <c r="K2303" s="1" t="s">
        <v>22</v>
      </c>
      <c r="L2303" s="1">
        <v>2023</v>
      </c>
      <c r="M2303" s="1">
        <v>0</v>
      </c>
      <c r="N2303" s="1" t="s">
        <v>13971</v>
      </c>
      <c r="O2303" s="1">
        <v>2.4449540000000001</v>
      </c>
      <c r="P2303" s="1">
        <v>2.61</v>
      </c>
      <c r="Q2303" s="3">
        <v>0</v>
      </c>
      <c r="R2303" s="1">
        <v>0</v>
      </c>
      <c r="S2303" s="1">
        <v>0</v>
      </c>
      <c r="T2303" s="1">
        <v>4.5</v>
      </c>
    </row>
    <row r="2304" spans="1:20">
      <c r="A2304" s="1" t="s">
        <v>13972</v>
      </c>
      <c r="B2304" s="1" t="s">
        <v>13973</v>
      </c>
      <c r="C2304" s="1" t="s">
        <v>22</v>
      </c>
      <c r="D2304" s="1" t="s">
        <v>13974</v>
      </c>
      <c r="E2304" s="1" t="s">
        <v>13975</v>
      </c>
      <c r="F2304" s="1" t="s">
        <v>96</v>
      </c>
      <c r="G2304" s="1" t="s">
        <v>26</v>
      </c>
      <c r="H2304" s="1" t="s">
        <v>27</v>
      </c>
      <c r="I2304" s="1">
        <v>24</v>
      </c>
      <c r="J2304" s="1">
        <v>3</v>
      </c>
      <c r="K2304" s="1" t="s">
        <v>13976</v>
      </c>
      <c r="L2304" s="1">
        <v>2024</v>
      </c>
      <c r="M2304" s="1">
        <v>0</v>
      </c>
      <c r="N2304" s="1" t="s">
        <v>13977</v>
      </c>
      <c r="O2304" s="1">
        <v>0.17776</v>
      </c>
      <c r="P2304" s="1">
        <v>0.28000000000000003</v>
      </c>
      <c r="Q2304" s="3">
        <v>0</v>
      </c>
      <c r="R2304" s="1">
        <v>0</v>
      </c>
      <c r="S2304" s="1">
        <v>0</v>
      </c>
      <c r="T2304" s="1" t="s">
        <v>22</v>
      </c>
    </row>
    <row r="2305" spans="1:20">
      <c r="A2305" s="1" t="s">
        <v>13978</v>
      </c>
      <c r="B2305" s="1" t="s">
        <v>13973</v>
      </c>
      <c r="C2305" s="1" t="s">
        <v>22</v>
      </c>
      <c r="D2305" s="1" t="s">
        <v>13974</v>
      </c>
      <c r="E2305" s="1" t="s">
        <v>13975</v>
      </c>
      <c r="F2305" s="1" t="s">
        <v>96</v>
      </c>
      <c r="G2305" s="1" t="s">
        <v>26</v>
      </c>
      <c r="H2305" s="1" t="s">
        <v>27</v>
      </c>
      <c r="I2305" s="1">
        <v>24</v>
      </c>
      <c r="J2305" s="1">
        <v>3</v>
      </c>
      <c r="K2305" s="1" t="s">
        <v>13976</v>
      </c>
      <c r="L2305" s="1">
        <v>2024</v>
      </c>
      <c r="M2305" s="1">
        <v>0</v>
      </c>
      <c r="N2305" s="1" t="s">
        <v>13979</v>
      </c>
      <c r="O2305" s="1">
        <v>0.17776</v>
      </c>
      <c r="P2305" s="1">
        <v>0.28000000000000003</v>
      </c>
      <c r="Q2305" s="3">
        <v>0</v>
      </c>
      <c r="R2305" s="1">
        <v>0</v>
      </c>
      <c r="S2305" s="1">
        <v>0</v>
      </c>
      <c r="T2305" s="1" t="s">
        <v>22</v>
      </c>
    </row>
    <row r="2306" spans="1:20">
      <c r="A2306" s="1" t="s">
        <v>13980</v>
      </c>
      <c r="B2306" s="1" t="s">
        <v>13981</v>
      </c>
      <c r="C2306" s="1" t="s">
        <v>22</v>
      </c>
      <c r="D2306" s="1" t="s">
        <v>13982</v>
      </c>
      <c r="E2306" s="1" t="s">
        <v>13983</v>
      </c>
      <c r="F2306" s="1" t="s">
        <v>9561</v>
      </c>
      <c r="G2306" s="1" t="s">
        <v>305</v>
      </c>
      <c r="H2306" s="1" t="s">
        <v>27</v>
      </c>
      <c r="I2306" s="1">
        <v>31</v>
      </c>
      <c r="J2306" s="1">
        <v>11</v>
      </c>
      <c r="K2306" s="1" t="s">
        <v>22</v>
      </c>
      <c r="L2306" s="1">
        <v>2022</v>
      </c>
      <c r="M2306" s="1">
        <v>0</v>
      </c>
      <c r="N2306" s="1" t="s">
        <v>13984</v>
      </c>
      <c r="O2306" s="1">
        <v>2.6023619999999998</v>
      </c>
      <c r="P2306" s="1">
        <v>5.25</v>
      </c>
      <c r="Q2306" s="3">
        <v>0</v>
      </c>
      <c r="R2306" s="1">
        <v>0</v>
      </c>
      <c r="S2306" s="1">
        <v>0</v>
      </c>
      <c r="T2306" s="1">
        <v>1.7</v>
      </c>
    </row>
    <row r="2307" spans="1:20">
      <c r="A2307" s="1" t="s">
        <v>13985</v>
      </c>
      <c r="B2307" s="1" t="s">
        <v>13986</v>
      </c>
      <c r="C2307" s="1" t="s">
        <v>22</v>
      </c>
      <c r="D2307" s="1" t="s">
        <v>13987</v>
      </c>
      <c r="E2307" s="1" t="s">
        <v>6716</v>
      </c>
      <c r="F2307" s="1" t="s">
        <v>13988</v>
      </c>
      <c r="G2307" s="1" t="s">
        <v>305</v>
      </c>
      <c r="H2307" s="1" t="s">
        <v>27</v>
      </c>
      <c r="I2307" s="1">
        <v>126</v>
      </c>
      <c r="J2307" s="1">
        <v>7</v>
      </c>
      <c r="K2307" s="1" t="s">
        <v>22</v>
      </c>
      <c r="L2307" s="1">
        <v>2020</v>
      </c>
      <c r="M2307" s="1">
        <v>0</v>
      </c>
      <c r="N2307" s="1" t="s">
        <v>13989</v>
      </c>
      <c r="O2307" s="1">
        <v>9.8674440000000008</v>
      </c>
      <c r="P2307" s="1">
        <v>12.46</v>
      </c>
      <c r="Q2307" s="3">
        <v>0</v>
      </c>
      <c r="R2307" s="1">
        <v>0</v>
      </c>
      <c r="S2307" s="1">
        <v>0</v>
      </c>
      <c r="T2307" s="1">
        <v>2.5840000000000001</v>
      </c>
    </row>
    <row r="2308" spans="1:20">
      <c r="A2308" s="1" t="s">
        <v>13990</v>
      </c>
      <c r="B2308" s="1" t="s">
        <v>13991</v>
      </c>
      <c r="C2308" s="1" t="s">
        <v>22</v>
      </c>
      <c r="D2308" s="1" t="s">
        <v>13992</v>
      </c>
      <c r="E2308" s="1" t="s">
        <v>12762</v>
      </c>
      <c r="F2308" s="1" t="s">
        <v>10871</v>
      </c>
      <c r="G2308" s="1" t="s">
        <v>26</v>
      </c>
      <c r="H2308" s="1" t="s">
        <v>27</v>
      </c>
      <c r="I2308" s="1">
        <v>33</v>
      </c>
      <c r="J2308" s="1">
        <v>5</v>
      </c>
      <c r="K2308" s="1" t="s">
        <v>22</v>
      </c>
      <c r="L2308" s="1">
        <v>2024</v>
      </c>
      <c r="M2308" s="1">
        <v>0</v>
      </c>
      <c r="N2308" s="1" t="s">
        <v>13993</v>
      </c>
      <c r="O2308" s="1">
        <v>6.8966E-2</v>
      </c>
      <c r="P2308" s="1">
        <v>0.28000000000000003</v>
      </c>
      <c r="Q2308" s="3">
        <v>0</v>
      </c>
      <c r="R2308" s="1">
        <v>0</v>
      </c>
      <c r="S2308" s="1">
        <v>0</v>
      </c>
      <c r="T2308" s="1" t="s">
        <v>22</v>
      </c>
    </row>
    <row r="2309" spans="1:20">
      <c r="A2309" s="1" t="s">
        <v>13994</v>
      </c>
      <c r="B2309" s="1" t="s">
        <v>13995</v>
      </c>
      <c r="C2309" s="1" t="s">
        <v>13996</v>
      </c>
      <c r="D2309" s="1" t="s">
        <v>13997</v>
      </c>
      <c r="E2309" s="1" t="s">
        <v>13998</v>
      </c>
      <c r="F2309" s="1" t="s">
        <v>13999</v>
      </c>
      <c r="G2309" s="1" t="s">
        <v>1043</v>
      </c>
      <c r="H2309" s="1" t="s">
        <v>27</v>
      </c>
      <c r="I2309" s="1">
        <v>13</v>
      </c>
      <c r="J2309" s="1">
        <v>2</v>
      </c>
      <c r="K2309" s="1" t="s">
        <v>22</v>
      </c>
      <c r="L2309" s="1">
        <v>2024</v>
      </c>
      <c r="M2309" s="1">
        <v>0</v>
      </c>
      <c r="N2309" s="1" t="s">
        <v>14000</v>
      </c>
      <c r="O2309" s="1">
        <v>0.167847</v>
      </c>
      <c r="P2309" s="1">
        <v>0.15</v>
      </c>
      <c r="Q2309" s="3">
        <v>0</v>
      </c>
      <c r="R2309" s="1">
        <v>0</v>
      </c>
      <c r="S2309" s="1">
        <v>0</v>
      </c>
      <c r="T2309" s="1" t="s">
        <v>22</v>
      </c>
    </row>
    <row r="2310" spans="1:20">
      <c r="A2310" s="1" t="s">
        <v>14001</v>
      </c>
      <c r="B2310" s="1" t="s">
        <v>14002</v>
      </c>
      <c r="C2310" s="1" t="s">
        <v>22</v>
      </c>
      <c r="D2310" s="1" t="s">
        <v>14003</v>
      </c>
      <c r="E2310" s="1" t="s">
        <v>14004</v>
      </c>
      <c r="F2310" s="1" t="s">
        <v>7636</v>
      </c>
      <c r="G2310" s="1" t="s">
        <v>105</v>
      </c>
      <c r="H2310" s="1" t="s">
        <v>27</v>
      </c>
      <c r="I2310" s="1">
        <v>162</v>
      </c>
      <c r="J2310" s="1" t="s">
        <v>22</v>
      </c>
      <c r="K2310" s="1" t="s">
        <v>22</v>
      </c>
      <c r="L2310" s="1">
        <v>2024</v>
      </c>
      <c r="M2310" s="1">
        <v>0</v>
      </c>
      <c r="N2310" s="1" t="s">
        <v>14005</v>
      </c>
      <c r="O2310" s="1">
        <v>0.30792700000000001</v>
      </c>
      <c r="P2310" s="1">
        <v>0.24</v>
      </c>
      <c r="Q2310" s="3">
        <v>0</v>
      </c>
      <c r="R2310" s="1">
        <v>0</v>
      </c>
      <c r="S2310" s="1">
        <v>0</v>
      </c>
      <c r="T2310" s="1" t="s">
        <v>22</v>
      </c>
    </row>
    <row r="2311" spans="1:20">
      <c r="A2311" s="1" t="s">
        <v>14006</v>
      </c>
      <c r="B2311" s="1" t="s">
        <v>14007</v>
      </c>
      <c r="C2311" s="1" t="s">
        <v>14008</v>
      </c>
      <c r="D2311" s="1" t="s">
        <v>14009</v>
      </c>
      <c r="E2311" s="1" t="s">
        <v>14010</v>
      </c>
      <c r="F2311" s="1" t="s">
        <v>638</v>
      </c>
      <c r="G2311" s="1" t="s">
        <v>35</v>
      </c>
      <c r="H2311" s="1" t="s">
        <v>27</v>
      </c>
      <c r="I2311" s="1">
        <v>660</v>
      </c>
      <c r="J2311" s="1" t="s">
        <v>22</v>
      </c>
      <c r="K2311" s="1" t="s">
        <v>14011</v>
      </c>
      <c r="L2311" s="1">
        <v>2024</v>
      </c>
      <c r="M2311" s="1">
        <v>0</v>
      </c>
      <c r="N2311" s="1" t="s">
        <v>14012</v>
      </c>
      <c r="O2311" s="1">
        <v>0.60521400000000003</v>
      </c>
      <c r="P2311" s="1">
        <v>0.26</v>
      </c>
      <c r="Q2311" s="3">
        <v>0</v>
      </c>
      <c r="R2311" s="1">
        <v>0</v>
      </c>
      <c r="S2311" s="1">
        <v>0</v>
      </c>
      <c r="T2311" s="1" t="s">
        <v>22</v>
      </c>
    </row>
    <row r="2312" spans="1:20">
      <c r="A2312" s="1" t="s">
        <v>14013</v>
      </c>
      <c r="B2312" s="1" t="s">
        <v>14014</v>
      </c>
      <c r="C2312" s="1" t="s">
        <v>22</v>
      </c>
      <c r="D2312" s="1" t="s">
        <v>14015</v>
      </c>
      <c r="E2312" s="1" t="s">
        <v>14016</v>
      </c>
      <c r="F2312" s="1" t="s">
        <v>4659</v>
      </c>
      <c r="G2312" s="1" t="s">
        <v>89</v>
      </c>
      <c r="H2312" s="1" t="s">
        <v>27</v>
      </c>
      <c r="I2312" s="1" t="s">
        <v>22</v>
      </c>
      <c r="J2312" s="1" t="s">
        <v>22</v>
      </c>
      <c r="K2312" s="1" t="s">
        <v>22</v>
      </c>
      <c r="L2312" s="1">
        <v>2024</v>
      </c>
      <c r="M2312" s="1">
        <v>0</v>
      </c>
      <c r="N2312" s="1" t="s">
        <v>14017</v>
      </c>
      <c r="O2312" s="1">
        <v>0.29577500000000001</v>
      </c>
      <c r="P2312" s="1">
        <v>0.32</v>
      </c>
      <c r="Q2312" s="3">
        <v>0</v>
      </c>
      <c r="R2312" s="1">
        <v>0</v>
      </c>
      <c r="S2312" s="1">
        <v>0</v>
      </c>
      <c r="T2312" s="1" t="s">
        <v>22</v>
      </c>
    </row>
    <row r="2313" spans="1:20">
      <c r="A2313" s="1" t="s">
        <v>14018</v>
      </c>
      <c r="B2313" s="1" t="s">
        <v>14019</v>
      </c>
      <c r="C2313" s="1" t="s">
        <v>22</v>
      </c>
      <c r="D2313" s="1" t="s">
        <v>14020</v>
      </c>
      <c r="E2313" s="1" t="s">
        <v>14021</v>
      </c>
      <c r="F2313" s="1" t="s">
        <v>4470</v>
      </c>
      <c r="G2313" s="1" t="s">
        <v>26</v>
      </c>
      <c r="H2313" s="1" t="s">
        <v>27</v>
      </c>
      <c r="I2313" s="1">
        <v>45</v>
      </c>
      <c r="J2313" s="1">
        <v>3</v>
      </c>
      <c r="K2313" s="1" t="s">
        <v>14022</v>
      </c>
      <c r="L2313" s="1">
        <v>2023</v>
      </c>
      <c r="M2313" s="1">
        <v>0</v>
      </c>
      <c r="N2313" s="1" t="s">
        <v>14023</v>
      </c>
      <c r="O2313" s="1">
        <v>1.327402</v>
      </c>
      <c r="P2313" s="1">
        <v>2.4700000000000002</v>
      </c>
      <c r="Q2313" s="3">
        <v>0</v>
      </c>
      <c r="R2313" s="1">
        <v>0</v>
      </c>
      <c r="S2313" s="1">
        <v>0</v>
      </c>
      <c r="T2313" s="1">
        <v>2.2999999999999998</v>
      </c>
    </row>
    <row r="2314" spans="1:20">
      <c r="A2314" s="1" t="s">
        <v>14024</v>
      </c>
      <c r="B2314" s="1" t="s">
        <v>14025</v>
      </c>
      <c r="C2314" s="1" t="s">
        <v>14026</v>
      </c>
      <c r="D2314" s="1" t="s">
        <v>14027</v>
      </c>
      <c r="E2314" s="1" t="s">
        <v>14028</v>
      </c>
      <c r="F2314" s="1" t="s">
        <v>638</v>
      </c>
      <c r="G2314" s="1" t="s">
        <v>35</v>
      </c>
      <c r="H2314" s="1" t="s">
        <v>27</v>
      </c>
      <c r="I2314" s="1">
        <v>671</v>
      </c>
      <c r="J2314" s="1" t="s">
        <v>22</v>
      </c>
      <c r="K2314" s="2">
        <v>45305</v>
      </c>
      <c r="L2314" s="1">
        <v>2024</v>
      </c>
      <c r="M2314" s="1">
        <v>0</v>
      </c>
      <c r="N2314" s="1" t="s">
        <v>14029</v>
      </c>
      <c r="O2314" s="1">
        <v>0.60521400000000003</v>
      </c>
      <c r="P2314" s="1">
        <v>0.26</v>
      </c>
      <c r="Q2314" s="3">
        <v>0</v>
      </c>
      <c r="R2314" s="1">
        <v>0</v>
      </c>
      <c r="S2314" s="1">
        <v>0</v>
      </c>
      <c r="T2314" s="1" t="s">
        <v>22</v>
      </c>
    </row>
    <row r="2315" spans="1:20">
      <c r="A2315" s="1" t="s">
        <v>14030</v>
      </c>
      <c r="B2315" s="1" t="s">
        <v>14031</v>
      </c>
      <c r="C2315" s="1" t="s">
        <v>22</v>
      </c>
      <c r="D2315" s="1" t="s">
        <v>14032</v>
      </c>
      <c r="E2315" s="1" t="s">
        <v>14033</v>
      </c>
      <c r="F2315" s="1" t="s">
        <v>6872</v>
      </c>
      <c r="G2315" s="1" t="s">
        <v>26</v>
      </c>
      <c r="H2315" s="1" t="s">
        <v>27</v>
      </c>
      <c r="I2315" s="1">
        <v>60</v>
      </c>
      <c r="J2315" s="1" t="s">
        <v>22</v>
      </c>
      <c r="K2315" s="1" t="s">
        <v>22</v>
      </c>
      <c r="L2315" s="1">
        <v>2024</v>
      </c>
      <c r="M2315" s="1">
        <v>0</v>
      </c>
      <c r="N2315" s="1" t="s">
        <v>14034</v>
      </c>
      <c r="O2315" s="1">
        <v>0.31868099999999999</v>
      </c>
      <c r="P2315" s="1">
        <v>0.28000000000000003</v>
      </c>
      <c r="Q2315" s="3">
        <v>0</v>
      </c>
      <c r="R2315" s="1">
        <v>0</v>
      </c>
      <c r="S2315" s="1">
        <v>0</v>
      </c>
      <c r="T2315" s="1" t="s">
        <v>22</v>
      </c>
    </row>
    <row r="2316" spans="1:20">
      <c r="A2316" s="1" t="s">
        <v>14035</v>
      </c>
      <c r="B2316" s="1" t="s">
        <v>14036</v>
      </c>
      <c r="C2316" s="1" t="s">
        <v>22</v>
      </c>
      <c r="D2316" s="1" t="s">
        <v>14037</v>
      </c>
      <c r="E2316" s="1" t="s">
        <v>14038</v>
      </c>
      <c r="F2316" s="1" t="s">
        <v>1977</v>
      </c>
      <c r="G2316" s="1" t="s">
        <v>26</v>
      </c>
      <c r="H2316" s="1" t="s">
        <v>27</v>
      </c>
      <c r="I2316" s="1">
        <v>15</v>
      </c>
      <c r="J2316" s="1">
        <v>5</v>
      </c>
      <c r="K2316" s="1" t="s">
        <v>22</v>
      </c>
      <c r="L2316" s="1">
        <v>2022</v>
      </c>
      <c r="M2316" s="1">
        <v>0</v>
      </c>
      <c r="N2316" s="1" t="s">
        <v>14039</v>
      </c>
      <c r="O2316" s="1">
        <v>4.2176450000000001</v>
      </c>
      <c r="P2316" s="1">
        <v>6.87</v>
      </c>
      <c r="Q2316" s="3">
        <v>0</v>
      </c>
      <c r="R2316" s="1">
        <v>0</v>
      </c>
      <c r="S2316" s="1">
        <v>0</v>
      </c>
      <c r="T2316" s="1">
        <v>3.2</v>
      </c>
    </row>
    <row r="2317" spans="1:20">
      <c r="A2317" s="1" t="s">
        <v>14040</v>
      </c>
      <c r="B2317" s="1" t="s">
        <v>14041</v>
      </c>
      <c r="C2317" s="1" t="s">
        <v>14042</v>
      </c>
      <c r="D2317" s="1" t="s">
        <v>14043</v>
      </c>
      <c r="E2317" s="1" t="s">
        <v>14044</v>
      </c>
      <c r="F2317" s="1" t="s">
        <v>720</v>
      </c>
      <c r="G2317" s="1" t="s">
        <v>35</v>
      </c>
      <c r="H2317" s="1" t="s">
        <v>27</v>
      </c>
      <c r="I2317" s="1">
        <v>23</v>
      </c>
      <c r="J2317" s="1">
        <v>16</v>
      </c>
      <c r="K2317" s="1" t="s">
        <v>22</v>
      </c>
      <c r="L2317" s="1">
        <v>2023</v>
      </c>
      <c r="M2317" s="1">
        <v>0</v>
      </c>
      <c r="N2317" s="1" t="s">
        <v>14045</v>
      </c>
      <c r="O2317" s="1">
        <v>1.63185</v>
      </c>
      <c r="P2317" s="1">
        <v>2.61</v>
      </c>
      <c r="Q2317" s="3">
        <v>0</v>
      </c>
      <c r="R2317" s="1">
        <v>0</v>
      </c>
      <c r="S2317" s="1">
        <v>0</v>
      </c>
      <c r="T2317" s="1">
        <v>3.4</v>
      </c>
    </row>
    <row r="2318" spans="1:20">
      <c r="A2318" s="1" t="s">
        <v>14046</v>
      </c>
      <c r="B2318" s="1" t="s">
        <v>14047</v>
      </c>
      <c r="C2318" s="1" t="s">
        <v>22</v>
      </c>
      <c r="D2318" s="1" t="s">
        <v>14048</v>
      </c>
      <c r="E2318" s="1" t="s">
        <v>14049</v>
      </c>
      <c r="F2318" s="1" t="s">
        <v>814</v>
      </c>
      <c r="G2318" s="1" t="s">
        <v>678</v>
      </c>
      <c r="H2318" s="1" t="s">
        <v>27</v>
      </c>
      <c r="I2318" s="1">
        <v>80</v>
      </c>
      <c r="J2318" s="1" t="s">
        <v>22</v>
      </c>
      <c r="K2318" s="1" t="s">
        <v>22</v>
      </c>
      <c r="L2318" s="1">
        <v>2024</v>
      </c>
      <c r="M2318" s="1">
        <v>0</v>
      </c>
      <c r="N2318" s="1" t="s">
        <v>14050</v>
      </c>
      <c r="O2318" s="1">
        <v>0.186335</v>
      </c>
      <c r="P2318" s="1">
        <v>0.23</v>
      </c>
      <c r="Q2318" s="3">
        <v>0</v>
      </c>
      <c r="R2318" s="1">
        <v>0</v>
      </c>
      <c r="S2318" s="1">
        <v>0</v>
      </c>
      <c r="T2318" s="1" t="s">
        <v>22</v>
      </c>
    </row>
    <row r="2319" spans="1:20">
      <c r="A2319" s="1" t="s">
        <v>14051</v>
      </c>
      <c r="B2319" s="1" t="s">
        <v>14052</v>
      </c>
      <c r="C2319" s="1" t="s">
        <v>22</v>
      </c>
      <c r="D2319" s="1" t="s">
        <v>14053</v>
      </c>
      <c r="E2319" s="1" t="s">
        <v>14054</v>
      </c>
      <c r="F2319" s="1" t="s">
        <v>11991</v>
      </c>
      <c r="G2319" s="1" t="s">
        <v>49</v>
      </c>
      <c r="H2319" s="1" t="s">
        <v>27</v>
      </c>
      <c r="I2319" s="1">
        <v>139</v>
      </c>
      <c r="J2319" s="1">
        <v>2</v>
      </c>
      <c r="K2319" s="1" t="s">
        <v>14055</v>
      </c>
      <c r="L2319" s="1">
        <v>2024</v>
      </c>
      <c r="M2319" s="1">
        <v>0</v>
      </c>
      <c r="N2319" s="1" t="s">
        <v>14056</v>
      </c>
      <c r="O2319" s="1">
        <v>0.15615599999999999</v>
      </c>
      <c r="P2319" s="1">
        <v>0.31</v>
      </c>
      <c r="Q2319" s="3">
        <v>0</v>
      </c>
      <c r="R2319" s="1">
        <v>0</v>
      </c>
      <c r="S2319" s="1">
        <v>0</v>
      </c>
      <c r="T2319" s="1" t="s">
        <v>22</v>
      </c>
    </row>
    <row r="2320" spans="1:20">
      <c r="A2320" s="1" t="s">
        <v>14057</v>
      </c>
      <c r="B2320" s="1" t="s">
        <v>14058</v>
      </c>
      <c r="C2320" s="1" t="s">
        <v>22</v>
      </c>
      <c r="D2320" s="1" t="s">
        <v>14059</v>
      </c>
      <c r="E2320" s="1" t="s">
        <v>14060</v>
      </c>
      <c r="F2320" s="1" t="s">
        <v>4672</v>
      </c>
      <c r="G2320" s="1" t="s">
        <v>2669</v>
      </c>
      <c r="H2320" s="1" t="s">
        <v>27</v>
      </c>
      <c r="I2320" s="1">
        <v>12</v>
      </c>
      <c r="J2320" s="1">
        <v>5</v>
      </c>
      <c r="K2320" s="1" t="s">
        <v>22</v>
      </c>
      <c r="L2320" s="1">
        <v>2024</v>
      </c>
      <c r="M2320" s="1">
        <v>0</v>
      </c>
      <c r="N2320" s="1" t="s">
        <v>14061</v>
      </c>
      <c r="O2320" s="1">
        <v>0.14385200000000001</v>
      </c>
      <c r="P2320" s="1">
        <v>0.12</v>
      </c>
      <c r="Q2320" s="3">
        <v>0</v>
      </c>
      <c r="R2320" s="1">
        <v>0</v>
      </c>
      <c r="S2320" s="1">
        <v>0</v>
      </c>
      <c r="T2320" s="1" t="s">
        <v>22</v>
      </c>
    </row>
    <row r="2321" spans="1:20">
      <c r="A2321" s="1" t="s">
        <v>14062</v>
      </c>
      <c r="B2321" s="1" t="s">
        <v>14063</v>
      </c>
      <c r="C2321" s="1" t="s">
        <v>14064</v>
      </c>
      <c r="D2321" s="1" t="s">
        <v>14065</v>
      </c>
      <c r="E2321" s="1" t="s">
        <v>14066</v>
      </c>
      <c r="F2321" s="1" t="s">
        <v>1916</v>
      </c>
      <c r="G2321" s="1" t="s">
        <v>89</v>
      </c>
      <c r="H2321" s="1" t="s">
        <v>27</v>
      </c>
      <c r="I2321" s="1" t="s">
        <v>22</v>
      </c>
      <c r="J2321" s="1" t="s">
        <v>22</v>
      </c>
      <c r="K2321" s="1" t="s">
        <v>22</v>
      </c>
      <c r="L2321" s="1">
        <v>2024</v>
      </c>
      <c r="M2321" s="1">
        <v>0</v>
      </c>
      <c r="N2321" s="1" t="s">
        <v>14067</v>
      </c>
      <c r="O2321" s="1">
        <v>0.33985799999999999</v>
      </c>
      <c r="P2321" s="1">
        <v>0.32</v>
      </c>
      <c r="Q2321" s="3">
        <v>0</v>
      </c>
      <c r="R2321" s="1">
        <v>0</v>
      </c>
      <c r="S2321" s="1">
        <v>0</v>
      </c>
      <c r="T2321" s="1" t="s">
        <v>22</v>
      </c>
    </row>
    <row r="2322" spans="1:20">
      <c r="A2322" s="1" t="s">
        <v>14068</v>
      </c>
      <c r="B2322" s="1" t="s">
        <v>14069</v>
      </c>
      <c r="C2322" s="1" t="s">
        <v>14070</v>
      </c>
      <c r="D2322" s="1" t="s">
        <v>14071</v>
      </c>
      <c r="E2322" s="1" t="s">
        <v>14072</v>
      </c>
      <c r="F2322" s="1" t="s">
        <v>5392</v>
      </c>
      <c r="G2322" s="1" t="s">
        <v>26</v>
      </c>
      <c r="H2322" s="1" t="s">
        <v>27</v>
      </c>
      <c r="I2322" s="1">
        <v>14</v>
      </c>
      <c r="J2322" s="1">
        <v>1</v>
      </c>
      <c r="K2322" s="1" t="s">
        <v>22</v>
      </c>
      <c r="L2322" s="1">
        <v>2024</v>
      </c>
      <c r="M2322" s="1">
        <v>0</v>
      </c>
      <c r="N2322" s="1" t="s">
        <v>14073</v>
      </c>
      <c r="O2322" s="1">
        <v>0.218662</v>
      </c>
      <c r="P2322" s="1">
        <v>0.28000000000000003</v>
      </c>
      <c r="Q2322" s="3">
        <v>0</v>
      </c>
      <c r="R2322" s="1">
        <v>0</v>
      </c>
      <c r="S2322" s="1">
        <v>0</v>
      </c>
      <c r="T2322" s="1" t="s">
        <v>22</v>
      </c>
    </row>
    <row r="2323" spans="1:20">
      <c r="A2323" s="1" t="s">
        <v>14074</v>
      </c>
      <c r="B2323" s="1" t="s">
        <v>14075</v>
      </c>
      <c r="C2323" s="1" t="s">
        <v>22</v>
      </c>
      <c r="D2323" s="1" t="s">
        <v>14076</v>
      </c>
      <c r="E2323" s="1" t="s">
        <v>14077</v>
      </c>
      <c r="F2323" s="1" t="s">
        <v>5377</v>
      </c>
      <c r="G2323" s="1" t="s">
        <v>26</v>
      </c>
      <c r="H2323" s="1" t="s">
        <v>27</v>
      </c>
      <c r="I2323" s="1">
        <v>34</v>
      </c>
      <c r="J2323" s="1">
        <v>12</v>
      </c>
      <c r="K2323" s="1" t="s">
        <v>14078</v>
      </c>
      <c r="L2323" s="1">
        <v>2022</v>
      </c>
      <c r="M2323" s="1">
        <v>0</v>
      </c>
      <c r="N2323" s="1" t="s">
        <v>14079</v>
      </c>
      <c r="O2323" s="1">
        <v>6.1308550000000004</v>
      </c>
      <c r="P2323" s="1">
        <v>6.87</v>
      </c>
      <c r="Q2323" s="3">
        <v>0</v>
      </c>
      <c r="R2323" s="1">
        <v>0</v>
      </c>
      <c r="S2323" s="1">
        <v>0</v>
      </c>
      <c r="T2323" s="1">
        <v>6</v>
      </c>
    </row>
    <row r="2324" spans="1:20">
      <c r="A2324" s="1" t="s">
        <v>14080</v>
      </c>
      <c r="B2324" s="1" t="s">
        <v>14081</v>
      </c>
      <c r="C2324" s="1" t="s">
        <v>22</v>
      </c>
      <c r="D2324" s="1" t="s">
        <v>14082</v>
      </c>
      <c r="E2324" s="1" t="s">
        <v>14083</v>
      </c>
      <c r="F2324" s="1" t="s">
        <v>8968</v>
      </c>
      <c r="G2324" s="1" t="s">
        <v>35</v>
      </c>
      <c r="H2324" s="1" t="s">
        <v>27</v>
      </c>
      <c r="I2324" s="1">
        <v>13</v>
      </c>
      <c r="J2324" s="1">
        <v>7</v>
      </c>
      <c r="K2324" s="1" t="s">
        <v>22</v>
      </c>
      <c r="L2324" s="1">
        <v>2023</v>
      </c>
      <c r="M2324" s="1">
        <v>0</v>
      </c>
      <c r="N2324" s="1" t="s">
        <v>14084</v>
      </c>
      <c r="O2324" s="1">
        <v>2.2350989999999999</v>
      </c>
      <c r="P2324" s="1">
        <v>2.61</v>
      </c>
      <c r="Q2324" s="3">
        <v>0</v>
      </c>
      <c r="R2324" s="1">
        <v>0</v>
      </c>
      <c r="S2324" s="1">
        <v>0</v>
      </c>
      <c r="T2324" s="1">
        <v>3.8</v>
      </c>
    </row>
    <row r="2325" spans="1:20">
      <c r="A2325" s="1" t="s">
        <v>14085</v>
      </c>
      <c r="B2325" s="1" t="s">
        <v>14086</v>
      </c>
      <c r="C2325" s="1" t="s">
        <v>22</v>
      </c>
      <c r="D2325" s="1" t="s">
        <v>14087</v>
      </c>
      <c r="E2325" s="1" t="s">
        <v>14088</v>
      </c>
      <c r="F2325" s="1" t="s">
        <v>5577</v>
      </c>
      <c r="G2325" s="1" t="s">
        <v>89</v>
      </c>
      <c r="H2325" s="1" t="s">
        <v>27</v>
      </c>
      <c r="I2325" s="1">
        <v>146</v>
      </c>
      <c r="J2325" s="1" t="s">
        <v>22</v>
      </c>
      <c r="K2325" s="1" t="s">
        <v>22</v>
      </c>
      <c r="L2325" s="1">
        <v>2024</v>
      </c>
      <c r="M2325" s="1">
        <v>0</v>
      </c>
      <c r="N2325" s="1" t="s">
        <v>14089</v>
      </c>
      <c r="O2325" s="1">
        <v>0.52680700000000003</v>
      </c>
      <c r="P2325" s="1">
        <v>0.32</v>
      </c>
      <c r="Q2325" s="3">
        <v>0</v>
      </c>
      <c r="R2325" s="1">
        <v>0</v>
      </c>
      <c r="S2325" s="1">
        <v>0</v>
      </c>
      <c r="T2325" s="1" t="s">
        <v>22</v>
      </c>
    </row>
    <row r="2326" spans="1:20">
      <c r="A2326" s="1" t="s">
        <v>14090</v>
      </c>
      <c r="B2326" s="1" t="s">
        <v>14091</v>
      </c>
      <c r="C2326" s="1" t="s">
        <v>14092</v>
      </c>
      <c r="D2326" s="1" t="s">
        <v>14093</v>
      </c>
      <c r="E2326" s="1" t="s">
        <v>14094</v>
      </c>
      <c r="F2326" s="1" t="s">
        <v>5392</v>
      </c>
      <c r="G2326" s="1" t="s">
        <v>26</v>
      </c>
      <c r="H2326" s="1" t="s">
        <v>27</v>
      </c>
      <c r="I2326" s="1">
        <v>13</v>
      </c>
      <c r="J2326" s="1">
        <v>1</v>
      </c>
      <c r="K2326" s="1" t="s">
        <v>22</v>
      </c>
      <c r="L2326" s="1">
        <v>2023</v>
      </c>
      <c r="M2326" s="1">
        <v>0</v>
      </c>
      <c r="N2326" s="1" t="s">
        <v>14095</v>
      </c>
      <c r="O2326" s="1">
        <v>1.8182020000000001</v>
      </c>
      <c r="P2326" s="1">
        <v>2.4700000000000002</v>
      </c>
      <c r="Q2326" s="3">
        <v>0</v>
      </c>
      <c r="R2326" s="1">
        <v>0</v>
      </c>
      <c r="S2326" s="1">
        <v>0</v>
      </c>
      <c r="T2326" s="1">
        <v>3.8</v>
      </c>
    </row>
    <row r="2327" spans="1:20">
      <c r="A2327" s="1" t="s">
        <v>14096</v>
      </c>
      <c r="B2327" s="1" t="s">
        <v>14097</v>
      </c>
      <c r="C2327" s="1" t="s">
        <v>22</v>
      </c>
      <c r="D2327" s="1" t="s">
        <v>14098</v>
      </c>
      <c r="E2327" s="1" t="s">
        <v>14099</v>
      </c>
      <c r="F2327" s="1" t="s">
        <v>4117</v>
      </c>
      <c r="G2327" s="1" t="s">
        <v>49</v>
      </c>
      <c r="H2327" s="1" t="s">
        <v>27</v>
      </c>
      <c r="I2327" s="1">
        <v>82</v>
      </c>
      <c r="J2327" s="1">
        <v>4</v>
      </c>
      <c r="K2327" s="1" t="s">
        <v>14100</v>
      </c>
      <c r="L2327" s="1">
        <v>2022</v>
      </c>
      <c r="M2327" s="1">
        <v>0</v>
      </c>
      <c r="N2327" s="1" t="s">
        <v>14101</v>
      </c>
      <c r="O2327" s="1">
        <v>4.0881509999999999</v>
      </c>
      <c r="P2327" s="1">
        <v>6.02</v>
      </c>
      <c r="Q2327" s="3">
        <v>0</v>
      </c>
      <c r="R2327" s="1">
        <v>0</v>
      </c>
      <c r="S2327" s="1">
        <v>0</v>
      </c>
      <c r="T2327" s="1">
        <v>3.6</v>
      </c>
    </row>
    <row r="2328" spans="1:20">
      <c r="A2328" s="1" t="s">
        <v>14102</v>
      </c>
      <c r="B2328" s="1" t="s">
        <v>14103</v>
      </c>
      <c r="C2328" s="1" t="s">
        <v>22</v>
      </c>
      <c r="D2328" s="1" t="s">
        <v>14104</v>
      </c>
      <c r="E2328" s="1" t="s">
        <v>14105</v>
      </c>
      <c r="F2328" s="1" t="s">
        <v>14106</v>
      </c>
      <c r="G2328" s="1" t="s">
        <v>105</v>
      </c>
      <c r="H2328" s="1" t="s">
        <v>27</v>
      </c>
      <c r="I2328" s="1">
        <v>38</v>
      </c>
      <c r="J2328" s="1" t="s">
        <v>22</v>
      </c>
      <c r="K2328" s="1" t="s">
        <v>14107</v>
      </c>
      <c r="L2328" s="1">
        <v>2023</v>
      </c>
      <c r="M2328" s="1">
        <v>0</v>
      </c>
      <c r="N2328" s="1" t="s">
        <v>14108</v>
      </c>
      <c r="O2328" s="1">
        <v>6.25E-2</v>
      </c>
      <c r="P2328" s="1">
        <v>2.33</v>
      </c>
      <c r="Q2328" s="3">
        <v>0</v>
      </c>
      <c r="R2328" s="1">
        <v>0</v>
      </c>
      <c r="S2328" s="1">
        <v>0</v>
      </c>
      <c r="T2328" s="1">
        <v>0.4</v>
      </c>
    </row>
    <row r="2329" spans="1:20">
      <c r="A2329" s="1" t="s">
        <v>14109</v>
      </c>
      <c r="B2329" s="1" t="s">
        <v>14110</v>
      </c>
      <c r="C2329" s="1" t="s">
        <v>22</v>
      </c>
      <c r="D2329" s="1" t="s">
        <v>14111</v>
      </c>
      <c r="E2329" s="1" t="s">
        <v>14112</v>
      </c>
      <c r="F2329" s="1" t="s">
        <v>14113</v>
      </c>
      <c r="G2329" s="1" t="s">
        <v>26</v>
      </c>
      <c r="H2329" s="1" t="s">
        <v>27</v>
      </c>
      <c r="I2329" s="1">
        <v>275</v>
      </c>
      <c r="J2329" s="1" t="s">
        <v>22</v>
      </c>
      <c r="K2329" s="1" t="s">
        <v>22</v>
      </c>
      <c r="L2329" s="1">
        <v>2024</v>
      </c>
      <c r="M2329" s="1">
        <v>0</v>
      </c>
      <c r="N2329" s="1" t="s">
        <v>14114</v>
      </c>
      <c r="O2329" s="1">
        <v>0.32967000000000002</v>
      </c>
      <c r="P2329" s="1">
        <v>0.28000000000000003</v>
      </c>
      <c r="Q2329" s="3">
        <v>0</v>
      </c>
      <c r="R2329" s="1">
        <v>0</v>
      </c>
      <c r="S2329" s="1">
        <v>0</v>
      </c>
      <c r="T2329" s="1" t="s">
        <v>22</v>
      </c>
    </row>
    <row r="2330" spans="1:20">
      <c r="A2330" s="1" t="s">
        <v>14115</v>
      </c>
      <c r="B2330" s="1" t="s">
        <v>14116</v>
      </c>
      <c r="C2330" s="1" t="s">
        <v>14117</v>
      </c>
      <c r="D2330" s="1" t="s">
        <v>14118</v>
      </c>
      <c r="E2330" s="1" t="s">
        <v>14119</v>
      </c>
      <c r="F2330" s="1" t="s">
        <v>11609</v>
      </c>
      <c r="G2330" s="1" t="s">
        <v>105</v>
      </c>
      <c r="H2330" s="1" t="s">
        <v>27</v>
      </c>
      <c r="I2330" s="1">
        <v>12</v>
      </c>
      <c r="J2330" s="1">
        <v>1</v>
      </c>
      <c r="K2330" s="1" t="s">
        <v>22</v>
      </c>
      <c r="L2330" s="1">
        <v>2024</v>
      </c>
      <c r="M2330" s="1">
        <v>0</v>
      </c>
      <c r="N2330" s="1" t="s">
        <v>14120</v>
      </c>
      <c r="O2330" s="1">
        <v>0.15929199999999999</v>
      </c>
      <c r="P2330" s="1">
        <v>0.24</v>
      </c>
      <c r="Q2330" s="3">
        <v>0</v>
      </c>
      <c r="R2330" s="1">
        <v>0</v>
      </c>
      <c r="S2330" s="1">
        <v>0</v>
      </c>
      <c r="T2330" s="1" t="s">
        <v>22</v>
      </c>
    </row>
    <row r="2331" spans="1:20">
      <c r="A2331" s="1" t="s">
        <v>14121</v>
      </c>
      <c r="B2331" s="1" t="s">
        <v>14122</v>
      </c>
      <c r="C2331" s="1" t="s">
        <v>14123</v>
      </c>
      <c r="D2331" s="1" t="s">
        <v>14124</v>
      </c>
      <c r="E2331" s="1" t="s">
        <v>14125</v>
      </c>
      <c r="F2331" s="1" t="s">
        <v>1400</v>
      </c>
      <c r="G2331" s="1" t="s">
        <v>305</v>
      </c>
      <c r="H2331" s="1" t="s">
        <v>27</v>
      </c>
      <c r="I2331" s="1">
        <v>19</v>
      </c>
      <c r="J2331" s="1">
        <v>4</v>
      </c>
      <c r="K2331" s="1" t="s">
        <v>22</v>
      </c>
      <c r="L2331" s="1">
        <v>2024</v>
      </c>
      <c r="M2331" s="1">
        <v>0</v>
      </c>
      <c r="N2331" s="1" t="s">
        <v>14126</v>
      </c>
      <c r="O2331" s="1">
        <v>7.9634999999999997E-2</v>
      </c>
      <c r="P2331" s="1">
        <v>0.26</v>
      </c>
      <c r="Q2331" s="3">
        <v>0</v>
      </c>
      <c r="R2331" s="1">
        <v>0</v>
      </c>
      <c r="S2331" s="1">
        <v>0</v>
      </c>
      <c r="T2331" s="1" t="s">
        <v>22</v>
      </c>
    </row>
    <row r="2332" spans="1:20">
      <c r="A2332" s="1" t="s">
        <v>14127</v>
      </c>
      <c r="B2332" s="1" t="s">
        <v>14128</v>
      </c>
      <c r="C2332" s="1" t="s">
        <v>22</v>
      </c>
      <c r="D2332" s="1" t="s">
        <v>14129</v>
      </c>
      <c r="E2332" s="1" t="s">
        <v>14130</v>
      </c>
      <c r="F2332" s="1" t="s">
        <v>8043</v>
      </c>
      <c r="G2332" s="1" t="s">
        <v>26</v>
      </c>
      <c r="H2332" s="1" t="s">
        <v>27</v>
      </c>
      <c r="I2332" s="1">
        <v>53</v>
      </c>
      <c r="J2332" s="1">
        <v>20</v>
      </c>
      <c r="K2332" s="1" t="s">
        <v>14131</v>
      </c>
      <c r="L2332" s="1">
        <v>2023</v>
      </c>
      <c r="M2332" s="1">
        <v>0</v>
      </c>
      <c r="N2332" s="1" t="s">
        <v>14132</v>
      </c>
      <c r="O2332" s="1">
        <v>0.97073200000000004</v>
      </c>
      <c r="P2332" s="1">
        <v>2.4700000000000002</v>
      </c>
      <c r="Q2332" s="3">
        <v>0</v>
      </c>
      <c r="R2332" s="1">
        <v>0</v>
      </c>
      <c r="S2332" s="1">
        <v>0</v>
      </c>
      <c r="T2332" s="1">
        <v>3.4</v>
      </c>
    </row>
    <row r="2333" spans="1:20">
      <c r="A2333" s="1" t="s">
        <v>14133</v>
      </c>
      <c r="B2333" s="1" t="s">
        <v>14134</v>
      </c>
      <c r="C2333" s="1" t="s">
        <v>22</v>
      </c>
      <c r="D2333" s="1" t="s">
        <v>14135</v>
      </c>
      <c r="E2333" s="1" t="s">
        <v>14136</v>
      </c>
      <c r="F2333" s="1" t="s">
        <v>14137</v>
      </c>
      <c r="G2333" s="1" t="s">
        <v>35</v>
      </c>
      <c r="H2333" s="1" t="s">
        <v>27</v>
      </c>
      <c r="I2333" s="1">
        <v>57</v>
      </c>
      <c r="J2333" s="1">
        <v>5</v>
      </c>
      <c r="K2333" s="1" t="s">
        <v>14138</v>
      </c>
      <c r="L2333" s="1">
        <v>2024</v>
      </c>
      <c r="M2333" s="1">
        <v>0</v>
      </c>
      <c r="N2333" s="1" t="s">
        <v>14139</v>
      </c>
      <c r="O2333" s="1">
        <v>0.217221</v>
      </c>
      <c r="P2333" s="1">
        <v>0.26</v>
      </c>
      <c r="Q2333" s="3">
        <v>0</v>
      </c>
      <c r="R2333" s="1">
        <v>0</v>
      </c>
      <c r="S2333" s="1">
        <v>0</v>
      </c>
      <c r="T2333" s="1" t="s">
        <v>22</v>
      </c>
    </row>
    <row r="2334" spans="1:20">
      <c r="A2334" s="1" t="s">
        <v>14140</v>
      </c>
      <c r="B2334" s="1" t="s">
        <v>14141</v>
      </c>
      <c r="C2334" s="1" t="s">
        <v>22</v>
      </c>
      <c r="D2334" s="1" t="s">
        <v>14142</v>
      </c>
      <c r="E2334" s="1" t="s">
        <v>14143</v>
      </c>
      <c r="F2334" s="1" t="s">
        <v>8442</v>
      </c>
      <c r="G2334" s="1" t="s">
        <v>26</v>
      </c>
      <c r="H2334" s="1" t="s">
        <v>27</v>
      </c>
      <c r="I2334" s="1">
        <v>16</v>
      </c>
      <c r="J2334" s="1">
        <v>5</v>
      </c>
      <c r="K2334" s="1" t="s">
        <v>22</v>
      </c>
      <c r="L2334" s="1">
        <v>2024</v>
      </c>
      <c r="M2334" s="1">
        <v>0</v>
      </c>
      <c r="N2334" s="1" t="s">
        <v>14144</v>
      </c>
      <c r="O2334" s="1">
        <v>0.13921900000000001</v>
      </c>
      <c r="P2334" s="1">
        <v>0.28000000000000003</v>
      </c>
      <c r="Q2334" s="3">
        <v>0</v>
      </c>
      <c r="R2334" s="1">
        <v>0</v>
      </c>
      <c r="S2334" s="1">
        <v>0</v>
      </c>
      <c r="T2334" s="1" t="s">
        <v>22</v>
      </c>
    </row>
    <row r="2335" spans="1:20">
      <c r="A2335" s="1" t="s">
        <v>14145</v>
      </c>
      <c r="B2335" s="1" t="s">
        <v>14146</v>
      </c>
      <c r="C2335" s="1" t="s">
        <v>22</v>
      </c>
      <c r="D2335" s="1" t="s">
        <v>14147</v>
      </c>
      <c r="E2335" s="1" t="s">
        <v>14148</v>
      </c>
      <c r="F2335" s="1" t="s">
        <v>3893</v>
      </c>
      <c r="G2335" s="1" t="s">
        <v>89</v>
      </c>
      <c r="H2335" s="1" t="s">
        <v>27</v>
      </c>
      <c r="I2335" s="1">
        <v>369</v>
      </c>
      <c r="J2335" s="1" t="s">
        <v>22</v>
      </c>
      <c r="K2335" s="1" t="s">
        <v>22</v>
      </c>
      <c r="L2335" s="1">
        <v>2024</v>
      </c>
      <c r="M2335" s="1">
        <v>0</v>
      </c>
      <c r="N2335" s="1" t="s">
        <v>14149</v>
      </c>
      <c r="O2335" s="1">
        <v>0.22449</v>
      </c>
      <c r="P2335" s="1">
        <v>0.32</v>
      </c>
      <c r="Q2335" s="3">
        <v>0</v>
      </c>
      <c r="R2335" s="1">
        <v>0</v>
      </c>
      <c r="S2335" s="1">
        <v>0</v>
      </c>
      <c r="T2335" s="1" t="s">
        <v>22</v>
      </c>
    </row>
    <row r="2336" spans="1:20">
      <c r="A2336" s="1" t="s">
        <v>14150</v>
      </c>
      <c r="B2336" s="1" t="s">
        <v>14151</v>
      </c>
      <c r="C2336" s="1" t="s">
        <v>14152</v>
      </c>
      <c r="D2336" s="1" t="s">
        <v>14153</v>
      </c>
      <c r="E2336" s="1" t="s">
        <v>14154</v>
      </c>
      <c r="F2336" s="1" t="s">
        <v>1436</v>
      </c>
      <c r="G2336" s="1" t="s">
        <v>35</v>
      </c>
      <c r="H2336" s="1" t="s">
        <v>27</v>
      </c>
      <c r="I2336" s="1">
        <v>60</v>
      </c>
      <c r="J2336" s="1">
        <v>48</v>
      </c>
      <c r="K2336" s="1" t="s">
        <v>14155</v>
      </c>
      <c r="L2336" s="1">
        <v>2024</v>
      </c>
      <c r="M2336" s="1">
        <v>0</v>
      </c>
      <c r="N2336" s="1" t="s">
        <v>14156</v>
      </c>
      <c r="O2336" s="1">
        <v>0.22817499999999999</v>
      </c>
      <c r="P2336" s="1">
        <v>0.26</v>
      </c>
      <c r="Q2336" s="3">
        <v>0</v>
      </c>
      <c r="R2336" s="1">
        <v>0</v>
      </c>
      <c r="S2336" s="1">
        <v>0</v>
      </c>
      <c r="T2336" s="1" t="s">
        <v>22</v>
      </c>
    </row>
    <row r="2337" spans="1:20">
      <c r="A2337" s="1" t="s">
        <v>14157</v>
      </c>
      <c r="B2337" s="1" t="s">
        <v>14158</v>
      </c>
      <c r="C2337" s="1" t="s">
        <v>14159</v>
      </c>
      <c r="D2337" s="1" t="s">
        <v>14160</v>
      </c>
      <c r="E2337" s="1" t="s">
        <v>12912</v>
      </c>
      <c r="F2337" s="1" t="s">
        <v>5316</v>
      </c>
      <c r="G2337" s="1" t="s">
        <v>2669</v>
      </c>
      <c r="H2337" s="1" t="s">
        <v>27</v>
      </c>
      <c r="I2337" s="1" t="s">
        <v>22</v>
      </c>
      <c r="J2337" s="1" t="s">
        <v>22</v>
      </c>
      <c r="K2337" s="1" t="s">
        <v>22</v>
      </c>
      <c r="L2337" s="1">
        <v>2017</v>
      </c>
      <c r="M2337" s="1">
        <v>0</v>
      </c>
      <c r="N2337" s="1" t="s">
        <v>14161</v>
      </c>
      <c r="O2337" s="1">
        <v>7.1891030000000002</v>
      </c>
      <c r="P2337" s="1">
        <v>8.52</v>
      </c>
      <c r="Q2337" s="3">
        <v>0</v>
      </c>
      <c r="R2337" s="1">
        <v>0</v>
      </c>
      <c r="S2337" s="1">
        <v>0</v>
      </c>
      <c r="T2337" s="1">
        <v>0.96599999999999997</v>
      </c>
    </row>
    <row r="2338" spans="1:20">
      <c r="A2338" s="1" t="s">
        <v>14162</v>
      </c>
      <c r="B2338" s="1" t="s">
        <v>14163</v>
      </c>
      <c r="C2338" s="1" t="s">
        <v>22</v>
      </c>
      <c r="D2338" s="1" t="s">
        <v>14164</v>
      </c>
      <c r="E2338" s="1" t="s">
        <v>14165</v>
      </c>
      <c r="F2338" s="1" t="s">
        <v>14166</v>
      </c>
      <c r="G2338" s="1" t="s">
        <v>2669</v>
      </c>
      <c r="H2338" s="1" t="s">
        <v>27</v>
      </c>
      <c r="I2338" s="1">
        <v>51</v>
      </c>
      <c r="J2338" s="1">
        <v>2</v>
      </c>
      <c r="K2338" s="1" t="s">
        <v>14167</v>
      </c>
      <c r="L2338" s="1">
        <v>2019</v>
      </c>
      <c r="M2338" s="1">
        <v>0</v>
      </c>
      <c r="N2338" s="1" t="s">
        <v>14168</v>
      </c>
      <c r="O2338" s="1">
        <v>5.9230770000000001</v>
      </c>
      <c r="P2338" s="1">
        <v>6.69</v>
      </c>
      <c r="Q2338" s="3">
        <v>0</v>
      </c>
      <c r="R2338" s="1">
        <v>0</v>
      </c>
      <c r="S2338" s="1">
        <v>0</v>
      </c>
      <c r="T2338" s="1">
        <v>1.353</v>
      </c>
    </row>
    <row r="2339" spans="1:20">
      <c r="A2339" s="1" t="s">
        <v>14169</v>
      </c>
      <c r="B2339" s="1" t="s">
        <v>22</v>
      </c>
      <c r="C2339" s="1" t="s">
        <v>22</v>
      </c>
      <c r="D2339" s="1" t="s">
        <v>14170</v>
      </c>
      <c r="E2339" s="1" t="s">
        <v>14171</v>
      </c>
      <c r="F2339" s="1" t="s">
        <v>11328</v>
      </c>
      <c r="G2339" s="1" t="s">
        <v>105</v>
      </c>
      <c r="H2339" s="1" t="s">
        <v>27</v>
      </c>
      <c r="I2339" s="1">
        <v>31</v>
      </c>
      <c r="J2339" s="1">
        <v>9</v>
      </c>
      <c r="K2339" s="1" t="s">
        <v>14172</v>
      </c>
      <c r="L2339" s="1">
        <v>2022</v>
      </c>
      <c r="M2339" s="1">
        <v>0</v>
      </c>
      <c r="N2339" s="1" t="s">
        <v>14173</v>
      </c>
      <c r="O2339" s="1">
        <v>0.33941300000000002</v>
      </c>
      <c r="P2339" s="1">
        <v>6.39</v>
      </c>
      <c r="Q2339" s="3">
        <v>0</v>
      </c>
      <c r="R2339" s="1">
        <v>0</v>
      </c>
      <c r="S2339" s="1">
        <v>0</v>
      </c>
      <c r="T2339" s="1" t="s">
        <v>22</v>
      </c>
    </row>
    <row r="2340" spans="1:20">
      <c r="A2340" s="1" t="s">
        <v>14174</v>
      </c>
      <c r="B2340" s="1" t="s">
        <v>14175</v>
      </c>
      <c r="C2340" s="1" t="s">
        <v>22</v>
      </c>
      <c r="D2340" s="1" t="s">
        <v>14176</v>
      </c>
      <c r="E2340" s="1" t="s">
        <v>14177</v>
      </c>
      <c r="F2340" s="1" t="s">
        <v>14178</v>
      </c>
      <c r="G2340" s="1" t="s">
        <v>541</v>
      </c>
      <c r="H2340" s="1" t="s">
        <v>27</v>
      </c>
      <c r="I2340" s="1" t="s">
        <v>22</v>
      </c>
      <c r="J2340" s="1" t="s">
        <v>22</v>
      </c>
      <c r="K2340" s="1" t="s">
        <v>22</v>
      </c>
      <c r="L2340" s="1">
        <v>2024</v>
      </c>
      <c r="M2340" s="1">
        <v>0</v>
      </c>
      <c r="N2340" s="1" t="s">
        <v>14179</v>
      </c>
      <c r="O2340" s="1">
        <v>0.14868100000000001</v>
      </c>
      <c r="P2340" s="1">
        <v>0.23</v>
      </c>
      <c r="Q2340" s="3">
        <v>0</v>
      </c>
      <c r="R2340" s="1">
        <v>0</v>
      </c>
      <c r="S2340" s="1">
        <v>0</v>
      </c>
      <c r="T2340" s="1" t="s">
        <v>22</v>
      </c>
    </row>
    <row r="2341" spans="1:20">
      <c r="A2341" s="1" t="s">
        <v>14180</v>
      </c>
      <c r="B2341" s="1" t="s">
        <v>14181</v>
      </c>
      <c r="C2341" s="1" t="s">
        <v>14182</v>
      </c>
      <c r="D2341" s="1" t="s">
        <v>14183</v>
      </c>
      <c r="E2341" s="1" t="s">
        <v>14184</v>
      </c>
      <c r="F2341" s="1" t="s">
        <v>8961</v>
      </c>
      <c r="G2341" s="1" t="s">
        <v>1401</v>
      </c>
      <c r="H2341" s="1" t="s">
        <v>27</v>
      </c>
      <c r="I2341" s="1">
        <v>9</v>
      </c>
      <c r="J2341" s="1">
        <v>3</v>
      </c>
      <c r="K2341" s="1" t="s">
        <v>22</v>
      </c>
      <c r="L2341" s="1">
        <v>2023</v>
      </c>
      <c r="M2341" s="1">
        <v>0</v>
      </c>
      <c r="N2341" s="1" t="s">
        <v>14185</v>
      </c>
      <c r="O2341" s="1">
        <v>1.413716</v>
      </c>
      <c r="P2341" s="1">
        <v>1.9</v>
      </c>
      <c r="Q2341" s="3">
        <v>0</v>
      </c>
      <c r="R2341" s="1">
        <v>0</v>
      </c>
      <c r="S2341" s="1">
        <v>0</v>
      </c>
      <c r="T2341" s="1">
        <v>3.4</v>
      </c>
    </row>
    <row r="2342" spans="1:20">
      <c r="A2342" s="1" t="s">
        <v>14186</v>
      </c>
      <c r="B2342" s="1" t="s">
        <v>14187</v>
      </c>
      <c r="C2342" s="1" t="s">
        <v>14188</v>
      </c>
      <c r="D2342" s="1" t="s">
        <v>14189</v>
      </c>
      <c r="E2342" s="1" t="s">
        <v>14190</v>
      </c>
      <c r="F2342" s="1" t="s">
        <v>14191</v>
      </c>
      <c r="G2342" s="1" t="s">
        <v>1043</v>
      </c>
      <c r="H2342" s="1" t="s">
        <v>27</v>
      </c>
      <c r="I2342" s="1">
        <v>22</v>
      </c>
      <c r="J2342" s="1">
        <v>3</v>
      </c>
      <c r="K2342" s="1" t="s">
        <v>14192</v>
      </c>
      <c r="L2342" s="1">
        <v>2023</v>
      </c>
      <c r="M2342" s="1">
        <v>0</v>
      </c>
      <c r="N2342" s="1" t="s">
        <v>14193</v>
      </c>
      <c r="O2342" s="1">
        <v>3.5272730000000001</v>
      </c>
      <c r="P2342" s="1">
        <v>1.29</v>
      </c>
      <c r="Q2342" s="3">
        <v>0</v>
      </c>
      <c r="R2342" s="1">
        <v>0</v>
      </c>
      <c r="S2342" s="1">
        <v>0</v>
      </c>
      <c r="T2342" s="1">
        <v>10.1</v>
      </c>
    </row>
    <row r="2343" spans="1:20">
      <c r="A2343" s="1" t="s">
        <v>14194</v>
      </c>
      <c r="B2343" s="1" t="s">
        <v>14195</v>
      </c>
      <c r="C2343" s="1" t="s">
        <v>22</v>
      </c>
      <c r="D2343" s="1" t="s">
        <v>14196</v>
      </c>
      <c r="E2343" s="1" t="s">
        <v>14197</v>
      </c>
      <c r="F2343" s="1" t="s">
        <v>14198</v>
      </c>
      <c r="G2343" s="1" t="s">
        <v>35</v>
      </c>
      <c r="H2343" s="1" t="s">
        <v>27</v>
      </c>
      <c r="I2343" s="1">
        <v>246</v>
      </c>
      <c r="J2343" s="1" t="s">
        <v>22</v>
      </c>
      <c r="K2343" s="1" t="s">
        <v>22</v>
      </c>
      <c r="L2343" s="1">
        <v>2024</v>
      </c>
      <c r="M2343" s="1">
        <v>0</v>
      </c>
      <c r="N2343" s="1" t="s">
        <v>14199</v>
      </c>
      <c r="O2343" s="1">
        <v>0.105263</v>
      </c>
      <c r="P2343" s="1">
        <v>0.26</v>
      </c>
      <c r="Q2343" s="3">
        <v>0</v>
      </c>
      <c r="R2343" s="1">
        <v>0</v>
      </c>
      <c r="S2343" s="1">
        <v>0</v>
      </c>
      <c r="T2343" s="1" t="s">
        <v>22</v>
      </c>
    </row>
    <row r="2344" spans="1:20">
      <c r="A2344" s="1" t="s">
        <v>14200</v>
      </c>
      <c r="B2344" s="1" t="s">
        <v>14201</v>
      </c>
      <c r="C2344" s="1" t="s">
        <v>22</v>
      </c>
      <c r="D2344" s="1" t="s">
        <v>14202</v>
      </c>
      <c r="E2344" s="1" t="s">
        <v>4721</v>
      </c>
      <c r="F2344" s="1" t="s">
        <v>2739</v>
      </c>
      <c r="G2344" s="1" t="s">
        <v>305</v>
      </c>
      <c r="H2344" s="1" t="s">
        <v>27</v>
      </c>
      <c r="I2344" s="1">
        <v>125</v>
      </c>
      <c r="J2344" s="1">
        <v>18</v>
      </c>
      <c r="K2344" s="1" t="s">
        <v>14203</v>
      </c>
      <c r="L2344" s="1">
        <v>2014</v>
      </c>
      <c r="M2344" s="1">
        <v>0</v>
      </c>
      <c r="N2344" s="1" t="s">
        <v>14204</v>
      </c>
      <c r="O2344" s="1">
        <v>8.9426670000000001</v>
      </c>
      <c r="P2344" s="1">
        <v>23.09</v>
      </c>
      <c r="Q2344" s="3">
        <v>0</v>
      </c>
      <c r="R2344" s="1">
        <v>0</v>
      </c>
      <c r="S2344" s="1">
        <v>0</v>
      </c>
      <c r="T2344" s="1">
        <v>0.67700000000000005</v>
      </c>
    </row>
    <row r="2345" spans="1:20">
      <c r="A2345" s="1" t="s">
        <v>14205</v>
      </c>
      <c r="B2345" s="1" t="s">
        <v>14206</v>
      </c>
      <c r="C2345" s="1" t="s">
        <v>22</v>
      </c>
      <c r="D2345" s="1" t="s">
        <v>14207</v>
      </c>
      <c r="E2345" s="1" t="s">
        <v>14208</v>
      </c>
      <c r="F2345" s="1" t="s">
        <v>4064</v>
      </c>
      <c r="G2345" s="1" t="s">
        <v>35</v>
      </c>
      <c r="H2345" s="1" t="s">
        <v>27</v>
      </c>
      <c r="I2345" s="1">
        <v>9</v>
      </c>
      <c r="J2345" s="1">
        <v>23</v>
      </c>
      <c r="K2345" s="1" t="s">
        <v>22</v>
      </c>
      <c r="L2345" s="1">
        <v>2024</v>
      </c>
      <c r="M2345" s="1">
        <v>0</v>
      </c>
      <c r="N2345" s="1" t="s">
        <v>14209</v>
      </c>
      <c r="O2345" s="1">
        <v>0.11385199999999999</v>
      </c>
      <c r="P2345" s="1">
        <v>0.26</v>
      </c>
      <c r="Q2345" s="3">
        <v>0</v>
      </c>
      <c r="R2345" s="1">
        <v>0</v>
      </c>
      <c r="S2345" s="1">
        <v>0</v>
      </c>
      <c r="T2345" s="1" t="s">
        <v>22</v>
      </c>
    </row>
    <row r="2346" spans="1:20">
      <c r="A2346" s="1" t="s">
        <v>14210</v>
      </c>
      <c r="B2346" s="1" t="s">
        <v>14211</v>
      </c>
      <c r="C2346" s="1" t="s">
        <v>22</v>
      </c>
      <c r="D2346" s="1" t="s">
        <v>14212</v>
      </c>
      <c r="E2346" s="1" t="s">
        <v>14213</v>
      </c>
      <c r="F2346" s="1" t="s">
        <v>14214</v>
      </c>
      <c r="G2346" s="1" t="s">
        <v>89</v>
      </c>
      <c r="H2346" s="1" t="s">
        <v>27</v>
      </c>
      <c r="I2346" s="1">
        <v>35</v>
      </c>
      <c r="J2346" s="1">
        <v>3</v>
      </c>
      <c r="K2346" s="1" t="s">
        <v>14215</v>
      </c>
      <c r="L2346" s="1">
        <v>2023</v>
      </c>
      <c r="M2346" s="1">
        <v>0</v>
      </c>
      <c r="N2346" s="1" t="s">
        <v>14216</v>
      </c>
      <c r="O2346" s="1">
        <v>1.1333329999999999</v>
      </c>
      <c r="P2346" s="1">
        <v>3.35</v>
      </c>
      <c r="Q2346" s="3">
        <v>0</v>
      </c>
      <c r="R2346" s="1">
        <v>0</v>
      </c>
      <c r="S2346" s="1">
        <v>0</v>
      </c>
      <c r="T2346" s="1">
        <v>2.4</v>
      </c>
    </row>
    <row r="2347" spans="1:20">
      <c r="A2347" s="1" t="s">
        <v>14217</v>
      </c>
      <c r="B2347" s="1" t="s">
        <v>14218</v>
      </c>
      <c r="C2347" s="1" t="s">
        <v>14219</v>
      </c>
      <c r="D2347" s="1" t="s">
        <v>14220</v>
      </c>
      <c r="E2347" s="1" t="s">
        <v>14221</v>
      </c>
      <c r="F2347" s="1" t="s">
        <v>5713</v>
      </c>
      <c r="G2347" s="1" t="s">
        <v>35</v>
      </c>
      <c r="H2347" s="1" t="s">
        <v>27</v>
      </c>
      <c r="I2347" s="1">
        <v>191</v>
      </c>
      <c r="J2347" s="1">
        <v>4</v>
      </c>
      <c r="K2347" s="1" t="s">
        <v>22</v>
      </c>
      <c r="L2347" s="1">
        <v>2024</v>
      </c>
      <c r="M2347" s="1">
        <v>0</v>
      </c>
      <c r="N2347" s="1" t="s">
        <v>14222</v>
      </c>
      <c r="O2347" s="1">
        <v>0.33246100000000001</v>
      </c>
      <c r="P2347" s="1">
        <v>0.26</v>
      </c>
      <c r="Q2347" s="3">
        <v>0</v>
      </c>
      <c r="R2347" s="1">
        <v>0</v>
      </c>
      <c r="S2347" s="1">
        <v>0</v>
      </c>
      <c r="T2347" s="1" t="s">
        <v>22</v>
      </c>
    </row>
    <row r="2348" spans="1:20">
      <c r="A2348" s="1" t="s">
        <v>14223</v>
      </c>
      <c r="B2348" s="1" t="s">
        <v>14224</v>
      </c>
      <c r="C2348" s="1" t="s">
        <v>14225</v>
      </c>
      <c r="D2348" s="1" t="s">
        <v>14226</v>
      </c>
      <c r="E2348" s="1" t="s">
        <v>14227</v>
      </c>
      <c r="F2348" s="1" t="s">
        <v>2109</v>
      </c>
      <c r="G2348" s="1" t="s">
        <v>35</v>
      </c>
      <c r="H2348" s="1" t="s">
        <v>27</v>
      </c>
      <c r="I2348" s="1">
        <v>304</v>
      </c>
      <c r="J2348" s="1" t="s">
        <v>22</v>
      </c>
      <c r="K2348" s="1" t="s">
        <v>22</v>
      </c>
      <c r="L2348" s="1">
        <v>2023</v>
      </c>
      <c r="M2348" s="1">
        <v>0</v>
      </c>
      <c r="N2348" s="1" t="s">
        <v>14228</v>
      </c>
      <c r="O2348" s="1">
        <v>2.5424380000000002</v>
      </c>
      <c r="P2348" s="1">
        <v>2.61</v>
      </c>
      <c r="Q2348" s="3">
        <v>0</v>
      </c>
      <c r="R2348" s="1">
        <v>0</v>
      </c>
      <c r="S2348" s="1">
        <v>0</v>
      </c>
      <c r="T2348" s="1">
        <v>4.3</v>
      </c>
    </row>
    <row r="2349" spans="1:20">
      <c r="A2349" s="1" t="s">
        <v>14229</v>
      </c>
      <c r="B2349" s="1" t="s">
        <v>14230</v>
      </c>
      <c r="C2349" s="1" t="s">
        <v>22</v>
      </c>
      <c r="D2349" s="1" t="s">
        <v>14231</v>
      </c>
      <c r="E2349" s="1" t="s">
        <v>14232</v>
      </c>
      <c r="F2349" s="1" t="s">
        <v>8839</v>
      </c>
      <c r="G2349" s="1" t="s">
        <v>35</v>
      </c>
      <c r="H2349" s="1" t="s">
        <v>27</v>
      </c>
      <c r="I2349" s="1">
        <v>37</v>
      </c>
      <c r="J2349" s="1">
        <v>7</v>
      </c>
      <c r="K2349" s="1" t="s">
        <v>14233</v>
      </c>
      <c r="L2349" s="1">
        <v>2021</v>
      </c>
      <c r="M2349" s="1">
        <v>0</v>
      </c>
      <c r="N2349" s="1" t="s">
        <v>14234</v>
      </c>
      <c r="O2349" s="1">
        <v>1.511811</v>
      </c>
      <c r="P2349" s="1">
        <v>11.69</v>
      </c>
      <c r="Q2349" s="3">
        <v>0</v>
      </c>
      <c r="R2349" s="1">
        <v>0</v>
      </c>
      <c r="S2349" s="1">
        <v>0</v>
      </c>
      <c r="T2349" s="1">
        <v>0.82699999999999996</v>
      </c>
    </row>
    <row r="2350" spans="1:20">
      <c r="A2350" s="1" t="s">
        <v>14235</v>
      </c>
      <c r="B2350" s="1" t="s">
        <v>14236</v>
      </c>
      <c r="C2350" s="1" t="s">
        <v>22</v>
      </c>
      <c r="D2350" s="1" t="s">
        <v>14237</v>
      </c>
      <c r="E2350" s="1" t="s">
        <v>14238</v>
      </c>
      <c r="F2350" s="1" t="s">
        <v>2785</v>
      </c>
      <c r="G2350" s="1" t="s">
        <v>26</v>
      </c>
      <c r="H2350" s="1" t="s">
        <v>27</v>
      </c>
      <c r="I2350" s="1">
        <v>12</v>
      </c>
      <c r="J2350" s="1">
        <v>4</v>
      </c>
      <c r="K2350" s="1" t="s">
        <v>22</v>
      </c>
      <c r="L2350" s="1">
        <v>2024</v>
      </c>
      <c r="M2350" s="1">
        <v>0</v>
      </c>
      <c r="N2350" s="1" t="s">
        <v>14239</v>
      </c>
      <c r="O2350" s="1">
        <v>0.34618399999999999</v>
      </c>
      <c r="P2350" s="1">
        <v>0.28000000000000003</v>
      </c>
      <c r="Q2350" s="3">
        <v>0</v>
      </c>
      <c r="R2350" s="1">
        <v>0</v>
      </c>
      <c r="S2350" s="1">
        <v>0</v>
      </c>
      <c r="T2350" s="1" t="s">
        <v>22</v>
      </c>
    </row>
    <row r="2351" spans="1:20">
      <c r="A2351" s="1" t="s">
        <v>14240</v>
      </c>
      <c r="B2351" s="1" t="s">
        <v>14241</v>
      </c>
      <c r="C2351" s="1" t="s">
        <v>14242</v>
      </c>
      <c r="D2351" s="1" t="s">
        <v>14243</v>
      </c>
      <c r="E2351" s="1" t="s">
        <v>5031</v>
      </c>
      <c r="F2351" s="1" t="s">
        <v>720</v>
      </c>
      <c r="G2351" s="1" t="s">
        <v>35</v>
      </c>
      <c r="H2351" s="1" t="s">
        <v>27</v>
      </c>
      <c r="I2351" s="1">
        <v>23</v>
      </c>
      <c r="J2351" s="1">
        <v>12</v>
      </c>
      <c r="K2351" s="1" t="s">
        <v>22</v>
      </c>
      <c r="L2351" s="1">
        <v>2023</v>
      </c>
      <c r="M2351" s="1">
        <v>0</v>
      </c>
      <c r="N2351" s="1" t="s">
        <v>14244</v>
      </c>
      <c r="O2351" s="1">
        <v>1.63185</v>
      </c>
      <c r="P2351" s="1">
        <v>2.61</v>
      </c>
      <c r="Q2351" s="3">
        <v>0</v>
      </c>
      <c r="R2351" s="1">
        <v>0</v>
      </c>
      <c r="S2351" s="1">
        <v>0</v>
      </c>
      <c r="T2351" s="1">
        <v>3.4</v>
      </c>
    </row>
    <row r="2352" spans="1:20">
      <c r="A2352" s="1" t="s">
        <v>14245</v>
      </c>
      <c r="B2352" s="1" t="s">
        <v>14246</v>
      </c>
      <c r="C2352" s="1" t="s">
        <v>14247</v>
      </c>
      <c r="D2352" s="1" t="s">
        <v>14248</v>
      </c>
      <c r="E2352" s="1" t="s">
        <v>14249</v>
      </c>
      <c r="F2352" s="1" t="s">
        <v>4219</v>
      </c>
      <c r="G2352" s="1" t="s">
        <v>35</v>
      </c>
      <c r="H2352" s="1" t="s">
        <v>27</v>
      </c>
      <c r="I2352" s="1">
        <v>9</v>
      </c>
      <c r="J2352" s="1">
        <v>11</v>
      </c>
      <c r="K2352" s="1" t="s">
        <v>14250</v>
      </c>
      <c r="L2352" s="1">
        <v>2024</v>
      </c>
      <c r="M2352" s="1">
        <v>0</v>
      </c>
      <c r="N2352" s="1" t="s">
        <v>14251</v>
      </c>
      <c r="O2352" s="1">
        <v>0.16730400000000001</v>
      </c>
      <c r="P2352" s="1">
        <v>0.26</v>
      </c>
      <c r="Q2352" s="3">
        <v>0</v>
      </c>
      <c r="R2352" s="1">
        <v>0</v>
      </c>
      <c r="S2352" s="1">
        <v>0</v>
      </c>
      <c r="T2352" s="1" t="s">
        <v>22</v>
      </c>
    </row>
    <row r="2353" spans="1:20">
      <c r="A2353" s="1" t="s">
        <v>14252</v>
      </c>
      <c r="B2353" s="1" t="s">
        <v>14253</v>
      </c>
      <c r="C2353" s="1" t="s">
        <v>22</v>
      </c>
      <c r="D2353" s="1" t="s">
        <v>14254</v>
      </c>
      <c r="E2353" s="1" t="s">
        <v>14255</v>
      </c>
      <c r="F2353" s="1" t="s">
        <v>1504</v>
      </c>
      <c r="G2353" s="1" t="s">
        <v>35</v>
      </c>
      <c r="H2353" s="1" t="s">
        <v>27</v>
      </c>
      <c r="I2353" s="1">
        <v>11</v>
      </c>
      <c r="J2353" s="1">
        <v>12</v>
      </c>
      <c r="K2353" s="1" t="s">
        <v>22</v>
      </c>
      <c r="L2353" s="1">
        <v>2023</v>
      </c>
      <c r="M2353" s="1">
        <v>0</v>
      </c>
      <c r="N2353" s="1" t="s">
        <v>14256</v>
      </c>
      <c r="O2353" s="1">
        <v>1.3303050000000001</v>
      </c>
      <c r="P2353" s="1">
        <v>2.61</v>
      </c>
      <c r="Q2353" s="3">
        <v>0</v>
      </c>
      <c r="R2353" s="1">
        <v>0</v>
      </c>
      <c r="S2353" s="1">
        <v>0</v>
      </c>
      <c r="T2353" s="1">
        <v>2.8</v>
      </c>
    </row>
    <row r="2354" spans="1:20">
      <c r="A2354" s="1" t="s">
        <v>14257</v>
      </c>
      <c r="B2354" s="1" t="s">
        <v>14258</v>
      </c>
      <c r="C2354" s="1" t="s">
        <v>14259</v>
      </c>
      <c r="D2354" s="1" t="s">
        <v>14260</v>
      </c>
      <c r="E2354" s="1" t="s">
        <v>14261</v>
      </c>
      <c r="F2354" s="1" t="s">
        <v>4621</v>
      </c>
      <c r="G2354" s="1" t="s">
        <v>89</v>
      </c>
      <c r="H2354" s="1" t="s">
        <v>27</v>
      </c>
      <c r="I2354" s="1">
        <v>14</v>
      </c>
      <c r="J2354" s="1">
        <v>11</v>
      </c>
      <c r="K2354" s="1" t="s">
        <v>22</v>
      </c>
      <c r="L2354" s="1">
        <v>2024</v>
      </c>
      <c r="M2354" s="1">
        <v>0</v>
      </c>
      <c r="N2354" s="1" t="s">
        <v>14262</v>
      </c>
      <c r="O2354" s="1">
        <v>0.21917800000000001</v>
      </c>
      <c r="P2354" s="1">
        <v>0.32</v>
      </c>
      <c r="Q2354" s="3">
        <v>0</v>
      </c>
      <c r="R2354" s="1">
        <v>0</v>
      </c>
      <c r="S2354" s="1">
        <v>0</v>
      </c>
      <c r="T2354" s="1" t="s">
        <v>22</v>
      </c>
    </row>
    <row r="2355" spans="1:20">
      <c r="A2355" s="1" t="s">
        <v>14263</v>
      </c>
      <c r="B2355" s="1" t="s">
        <v>14264</v>
      </c>
      <c r="C2355" s="1" t="s">
        <v>22</v>
      </c>
      <c r="D2355" s="1" t="s">
        <v>14265</v>
      </c>
      <c r="E2355" s="1" t="s">
        <v>14266</v>
      </c>
      <c r="F2355" s="1" t="s">
        <v>12693</v>
      </c>
      <c r="G2355" s="1" t="s">
        <v>26</v>
      </c>
      <c r="H2355" s="1" t="s">
        <v>27</v>
      </c>
      <c r="I2355" s="1">
        <v>188</v>
      </c>
      <c r="J2355" s="1" t="s">
        <v>22</v>
      </c>
      <c r="K2355" s="1" t="s">
        <v>14267</v>
      </c>
      <c r="L2355" s="1">
        <v>2020</v>
      </c>
      <c r="M2355" s="1">
        <v>0</v>
      </c>
      <c r="N2355" s="1" t="s">
        <v>14268</v>
      </c>
      <c r="O2355" s="1">
        <v>3.6148739999999999</v>
      </c>
      <c r="P2355" s="1">
        <v>15.93</v>
      </c>
      <c r="Q2355" s="3">
        <v>0</v>
      </c>
      <c r="R2355" s="1">
        <v>0</v>
      </c>
      <c r="S2355" s="1">
        <v>0</v>
      </c>
      <c r="T2355" s="1">
        <v>1.254</v>
      </c>
    </row>
    <row r="2356" spans="1:20">
      <c r="A2356" s="1" t="s">
        <v>14269</v>
      </c>
      <c r="B2356" s="1" t="s">
        <v>22</v>
      </c>
      <c r="C2356" s="1" t="s">
        <v>22</v>
      </c>
      <c r="D2356" s="1" t="s">
        <v>14270</v>
      </c>
      <c r="E2356" s="1" t="s">
        <v>14271</v>
      </c>
      <c r="F2356" s="1" t="s">
        <v>11475</v>
      </c>
      <c r="G2356" s="1" t="s">
        <v>2669</v>
      </c>
      <c r="H2356" s="1" t="s">
        <v>27</v>
      </c>
      <c r="I2356" s="1">
        <v>24</v>
      </c>
      <c r="J2356" s="1">
        <v>6</v>
      </c>
      <c r="K2356" s="1" t="s">
        <v>14272</v>
      </c>
      <c r="L2356" s="1">
        <v>2023</v>
      </c>
      <c r="M2356" s="1">
        <v>0</v>
      </c>
      <c r="N2356" s="1" t="s">
        <v>14273</v>
      </c>
      <c r="O2356" s="1">
        <v>0.34545500000000001</v>
      </c>
      <c r="P2356" s="1">
        <v>0.89</v>
      </c>
      <c r="Q2356" s="3">
        <v>0</v>
      </c>
      <c r="R2356" s="1">
        <v>0</v>
      </c>
      <c r="S2356" s="1">
        <v>0</v>
      </c>
      <c r="T2356" s="1">
        <v>0.7</v>
      </c>
    </row>
    <row r="2357" spans="1:20">
      <c r="A2357" s="1" t="s">
        <v>14274</v>
      </c>
      <c r="B2357" s="1" t="s">
        <v>14275</v>
      </c>
      <c r="C2357" s="1" t="s">
        <v>22</v>
      </c>
      <c r="D2357" s="1" t="s">
        <v>14276</v>
      </c>
      <c r="E2357" s="1" t="s">
        <v>14277</v>
      </c>
      <c r="F2357" s="1" t="s">
        <v>9701</v>
      </c>
      <c r="G2357" s="1" t="s">
        <v>89</v>
      </c>
      <c r="H2357" s="1" t="s">
        <v>27</v>
      </c>
      <c r="I2357" s="1">
        <v>39</v>
      </c>
      <c r="J2357" s="1" t="s">
        <v>22</v>
      </c>
      <c r="K2357" s="1" t="s">
        <v>22</v>
      </c>
      <c r="L2357" s="1">
        <v>2024</v>
      </c>
      <c r="M2357" s="1">
        <v>0</v>
      </c>
      <c r="N2357" s="1" t="s">
        <v>14278</v>
      </c>
      <c r="O2357" s="1">
        <v>0.22123200000000001</v>
      </c>
      <c r="P2357" s="1">
        <v>0.32</v>
      </c>
      <c r="Q2357" s="3">
        <v>0</v>
      </c>
      <c r="R2357" s="1">
        <v>0</v>
      </c>
      <c r="S2357" s="1">
        <v>0</v>
      </c>
      <c r="T2357" s="1" t="s">
        <v>22</v>
      </c>
    </row>
    <row r="2358" spans="1:20">
      <c r="A2358" s="1" t="s">
        <v>14279</v>
      </c>
      <c r="B2358" s="1" t="s">
        <v>14280</v>
      </c>
      <c r="C2358" s="1" t="s">
        <v>22</v>
      </c>
      <c r="D2358" s="1" t="s">
        <v>14281</v>
      </c>
      <c r="E2358" s="1" t="s">
        <v>14282</v>
      </c>
      <c r="F2358" s="1" t="s">
        <v>14178</v>
      </c>
      <c r="G2358" s="1" t="s">
        <v>541</v>
      </c>
      <c r="H2358" s="1" t="s">
        <v>27</v>
      </c>
      <c r="I2358" s="1" t="s">
        <v>22</v>
      </c>
      <c r="J2358" s="1" t="s">
        <v>22</v>
      </c>
      <c r="K2358" s="1" t="s">
        <v>22</v>
      </c>
      <c r="L2358" s="1">
        <v>2024</v>
      </c>
      <c r="M2358" s="1">
        <v>0</v>
      </c>
      <c r="N2358" s="1" t="s">
        <v>14283</v>
      </c>
      <c r="O2358" s="1">
        <v>0.14868100000000001</v>
      </c>
      <c r="P2358" s="1">
        <v>0.23</v>
      </c>
      <c r="Q2358" s="3">
        <v>0</v>
      </c>
      <c r="R2358" s="1">
        <v>0</v>
      </c>
      <c r="S2358" s="1">
        <v>0</v>
      </c>
      <c r="T2358" s="1" t="s">
        <v>22</v>
      </c>
    </row>
    <row r="2359" spans="1:20">
      <c r="A2359" s="1" t="s">
        <v>14284</v>
      </c>
      <c r="B2359" s="1" t="s">
        <v>14285</v>
      </c>
      <c r="C2359" s="1" t="s">
        <v>14286</v>
      </c>
      <c r="D2359" s="1" t="s">
        <v>14287</v>
      </c>
      <c r="E2359" s="1" t="s">
        <v>14288</v>
      </c>
      <c r="F2359" s="1" t="s">
        <v>14289</v>
      </c>
      <c r="G2359" s="1" t="s">
        <v>138</v>
      </c>
      <c r="H2359" s="1" t="s">
        <v>27</v>
      </c>
      <c r="I2359" s="1">
        <v>16</v>
      </c>
      <c r="J2359" s="1" t="s">
        <v>22</v>
      </c>
      <c r="K2359" s="1" t="s">
        <v>14290</v>
      </c>
      <c r="L2359" s="1">
        <v>2023</v>
      </c>
      <c r="M2359" s="1">
        <v>0</v>
      </c>
      <c r="N2359" s="1" t="s">
        <v>14291</v>
      </c>
      <c r="O2359" s="1">
        <v>0.68867900000000004</v>
      </c>
      <c r="P2359" s="1">
        <v>1.1200000000000001</v>
      </c>
      <c r="Q2359" s="3">
        <v>0</v>
      </c>
      <c r="R2359" s="1">
        <v>0</v>
      </c>
      <c r="S2359" s="1">
        <v>0</v>
      </c>
      <c r="T2359" s="1">
        <v>2.7</v>
      </c>
    </row>
    <row r="2360" spans="1:20">
      <c r="A2360" s="1" t="s">
        <v>14292</v>
      </c>
      <c r="B2360" s="1" t="s">
        <v>14293</v>
      </c>
      <c r="C2360" s="1" t="s">
        <v>22</v>
      </c>
      <c r="D2360" s="1" t="s">
        <v>14294</v>
      </c>
      <c r="E2360" s="1" t="s">
        <v>14295</v>
      </c>
      <c r="F2360" s="1" t="s">
        <v>7112</v>
      </c>
      <c r="G2360" s="1" t="s">
        <v>305</v>
      </c>
      <c r="H2360" s="1" t="s">
        <v>27</v>
      </c>
      <c r="I2360" s="1">
        <v>687</v>
      </c>
      <c r="J2360" s="1" t="s">
        <v>22</v>
      </c>
      <c r="K2360" s="1" t="s">
        <v>22</v>
      </c>
      <c r="L2360" s="1">
        <v>2024</v>
      </c>
      <c r="M2360" s="1">
        <v>0</v>
      </c>
      <c r="N2360" s="1" t="s">
        <v>14296</v>
      </c>
      <c r="O2360" s="1">
        <v>0.16986299999999999</v>
      </c>
      <c r="P2360" s="1">
        <v>0.26</v>
      </c>
      <c r="Q2360" s="3">
        <v>0</v>
      </c>
      <c r="R2360" s="1">
        <v>0</v>
      </c>
      <c r="S2360" s="1">
        <v>0</v>
      </c>
      <c r="T2360" s="1" t="s">
        <v>22</v>
      </c>
    </row>
    <row r="2361" spans="1:20">
      <c r="A2361" s="1" t="s">
        <v>14297</v>
      </c>
      <c r="B2361" s="1" t="s">
        <v>14298</v>
      </c>
      <c r="C2361" s="1" t="s">
        <v>22</v>
      </c>
      <c r="D2361" s="1" t="s">
        <v>14299</v>
      </c>
      <c r="E2361" s="1" t="s">
        <v>14300</v>
      </c>
      <c r="F2361" s="1" t="s">
        <v>1759</v>
      </c>
      <c r="G2361" s="1" t="s">
        <v>89</v>
      </c>
      <c r="H2361" s="1" t="s">
        <v>27</v>
      </c>
      <c r="I2361" s="1">
        <v>12</v>
      </c>
      <c r="J2361" s="1">
        <v>19</v>
      </c>
      <c r="K2361" s="1" t="s">
        <v>14301</v>
      </c>
      <c r="L2361" s="1">
        <v>2024</v>
      </c>
      <c r="M2361" s="1">
        <v>0</v>
      </c>
      <c r="N2361" s="1" t="s">
        <v>14302</v>
      </c>
      <c r="O2361" s="1">
        <v>0.20949699999999999</v>
      </c>
      <c r="P2361" s="1">
        <v>0.32</v>
      </c>
      <c r="Q2361" s="3">
        <v>0</v>
      </c>
      <c r="R2361" s="1">
        <v>0</v>
      </c>
      <c r="S2361" s="1">
        <v>0</v>
      </c>
      <c r="T2361" s="1" t="s">
        <v>22</v>
      </c>
    </row>
    <row r="2362" spans="1:20">
      <c r="A2362" s="1" t="s">
        <v>14303</v>
      </c>
      <c r="B2362" s="1" t="s">
        <v>14304</v>
      </c>
      <c r="C2362" s="1" t="s">
        <v>22</v>
      </c>
      <c r="D2362" s="1" t="s">
        <v>14305</v>
      </c>
      <c r="E2362" s="1" t="s">
        <v>14306</v>
      </c>
      <c r="F2362" s="1" t="s">
        <v>14178</v>
      </c>
      <c r="G2362" s="1" t="s">
        <v>541</v>
      </c>
      <c r="H2362" s="1" t="s">
        <v>27</v>
      </c>
      <c r="I2362" s="1" t="s">
        <v>22</v>
      </c>
      <c r="J2362" s="1" t="s">
        <v>22</v>
      </c>
      <c r="K2362" s="1" t="s">
        <v>22</v>
      </c>
      <c r="L2362" s="1">
        <v>2024</v>
      </c>
      <c r="M2362" s="1">
        <v>0</v>
      </c>
      <c r="N2362" s="1" t="s">
        <v>14307</v>
      </c>
      <c r="O2362" s="1">
        <v>0.14868100000000001</v>
      </c>
      <c r="P2362" s="1">
        <v>0.23</v>
      </c>
      <c r="Q2362" s="3">
        <v>0</v>
      </c>
      <c r="R2362" s="1">
        <v>0</v>
      </c>
      <c r="S2362" s="1">
        <v>0</v>
      </c>
      <c r="T2362" s="1" t="s">
        <v>22</v>
      </c>
    </row>
    <row r="2363" spans="1:20">
      <c r="A2363" s="1" t="s">
        <v>14308</v>
      </c>
      <c r="B2363" s="1" t="s">
        <v>14309</v>
      </c>
      <c r="C2363" s="1" t="s">
        <v>22</v>
      </c>
      <c r="D2363" s="1" t="s">
        <v>14310</v>
      </c>
      <c r="E2363" s="1" t="s">
        <v>14311</v>
      </c>
      <c r="F2363" s="1" t="s">
        <v>958</v>
      </c>
      <c r="G2363" s="1" t="s">
        <v>105</v>
      </c>
      <c r="H2363" s="1" t="s">
        <v>27</v>
      </c>
      <c r="I2363" s="1">
        <v>10</v>
      </c>
      <c r="J2363" s="1">
        <v>10</v>
      </c>
      <c r="K2363" s="1" t="s">
        <v>14312</v>
      </c>
      <c r="L2363" s="1">
        <v>2023</v>
      </c>
      <c r="M2363" s="1">
        <v>0</v>
      </c>
      <c r="N2363" s="1" t="s">
        <v>14313</v>
      </c>
      <c r="O2363" s="1">
        <v>2.326848</v>
      </c>
      <c r="P2363" s="1">
        <v>2.33</v>
      </c>
      <c r="Q2363" s="3">
        <v>0</v>
      </c>
      <c r="R2363" s="1">
        <v>0</v>
      </c>
      <c r="S2363" s="1">
        <v>0</v>
      </c>
      <c r="T2363" s="1">
        <v>5.8</v>
      </c>
    </row>
    <row r="2364" spans="1:20">
      <c r="A2364" s="1" t="s">
        <v>14314</v>
      </c>
      <c r="B2364" s="1" t="s">
        <v>14315</v>
      </c>
      <c r="C2364" s="1" t="s">
        <v>22</v>
      </c>
      <c r="D2364" s="1" t="s">
        <v>14316</v>
      </c>
      <c r="E2364" s="1" t="s">
        <v>14317</v>
      </c>
      <c r="F2364" s="1" t="s">
        <v>12866</v>
      </c>
      <c r="G2364" s="1" t="s">
        <v>2669</v>
      </c>
      <c r="H2364" s="1" t="s">
        <v>27</v>
      </c>
      <c r="I2364" s="1">
        <v>9</v>
      </c>
      <c r="J2364" s="1">
        <v>6</v>
      </c>
      <c r="K2364" s="1" t="s">
        <v>14318</v>
      </c>
      <c r="L2364" s="1">
        <v>2024</v>
      </c>
      <c r="M2364" s="1">
        <v>0</v>
      </c>
      <c r="N2364" s="1" t="s">
        <v>14319</v>
      </c>
      <c r="O2364" s="1">
        <v>0.215336</v>
      </c>
      <c r="P2364" s="1">
        <v>0.12</v>
      </c>
      <c r="Q2364" s="3">
        <v>0</v>
      </c>
      <c r="R2364" s="1">
        <v>0</v>
      </c>
      <c r="S2364" s="1">
        <v>0</v>
      </c>
      <c r="T2364" s="1" t="s">
        <v>22</v>
      </c>
    </row>
    <row r="2365" spans="1:20">
      <c r="A2365" s="1" t="s">
        <v>14320</v>
      </c>
      <c r="B2365" s="1" t="s">
        <v>14321</v>
      </c>
      <c r="C2365" s="1" t="s">
        <v>22</v>
      </c>
      <c r="D2365" s="1" t="s">
        <v>14322</v>
      </c>
      <c r="E2365" s="1" t="s">
        <v>14323</v>
      </c>
      <c r="F2365" s="1" t="s">
        <v>2265</v>
      </c>
      <c r="G2365" s="1" t="s">
        <v>49</v>
      </c>
      <c r="H2365" s="1" t="s">
        <v>27</v>
      </c>
      <c r="I2365" s="1">
        <v>574</v>
      </c>
      <c r="J2365" s="1" t="s">
        <v>22</v>
      </c>
      <c r="K2365" s="1" t="s">
        <v>22</v>
      </c>
      <c r="L2365" s="1">
        <v>2024</v>
      </c>
      <c r="M2365" s="1">
        <v>0</v>
      </c>
      <c r="N2365" s="1" t="s">
        <v>14324</v>
      </c>
      <c r="O2365" s="1">
        <v>0.170455</v>
      </c>
      <c r="P2365" s="1">
        <v>0.31</v>
      </c>
      <c r="Q2365" s="3">
        <v>0</v>
      </c>
      <c r="R2365" s="1">
        <v>0</v>
      </c>
      <c r="S2365" s="1">
        <v>0</v>
      </c>
      <c r="T2365" s="1" t="s">
        <v>22</v>
      </c>
    </row>
    <row r="2366" spans="1:20">
      <c r="A2366" s="1" t="s">
        <v>14325</v>
      </c>
      <c r="B2366" s="1" t="s">
        <v>14326</v>
      </c>
      <c r="C2366" s="1" t="s">
        <v>22</v>
      </c>
      <c r="D2366" s="1" t="s">
        <v>14327</v>
      </c>
      <c r="E2366" s="1" t="s">
        <v>14328</v>
      </c>
      <c r="F2366" s="1" t="s">
        <v>14329</v>
      </c>
      <c r="G2366" s="1" t="s">
        <v>26</v>
      </c>
      <c r="H2366" s="1" t="s">
        <v>27</v>
      </c>
      <c r="I2366" s="1">
        <v>73</v>
      </c>
      <c r="J2366" s="1" t="s">
        <v>22</v>
      </c>
      <c r="K2366" s="1" t="s">
        <v>22</v>
      </c>
      <c r="L2366" s="1">
        <v>2024</v>
      </c>
      <c r="M2366" s="1">
        <v>0</v>
      </c>
      <c r="N2366" s="1" t="s">
        <v>14330</v>
      </c>
      <c r="O2366" s="1">
        <v>0.20588200000000001</v>
      </c>
      <c r="P2366" s="1">
        <v>0.28000000000000003</v>
      </c>
      <c r="Q2366" s="3">
        <v>0</v>
      </c>
      <c r="R2366" s="1">
        <v>0</v>
      </c>
      <c r="S2366" s="1">
        <v>0</v>
      </c>
      <c r="T2366" s="1" t="s">
        <v>22</v>
      </c>
    </row>
    <row r="2367" spans="1:20">
      <c r="A2367" s="1" t="s">
        <v>14331</v>
      </c>
      <c r="B2367" s="1" t="s">
        <v>14332</v>
      </c>
      <c r="C2367" s="1" t="s">
        <v>22</v>
      </c>
      <c r="D2367" s="1" t="s">
        <v>14333</v>
      </c>
      <c r="E2367" s="1" t="s">
        <v>14334</v>
      </c>
      <c r="F2367" s="1" t="s">
        <v>1504</v>
      </c>
      <c r="G2367" s="1" t="s">
        <v>35</v>
      </c>
      <c r="H2367" s="1" t="s">
        <v>27</v>
      </c>
      <c r="I2367" s="1">
        <v>12</v>
      </c>
      <c r="J2367" s="1">
        <v>4</v>
      </c>
      <c r="K2367" s="1" t="s">
        <v>22</v>
      </c>
      <c r="L2367" s="1">
        <v>2024</v>
      </c>
      <c r="M2367" s="1">
        <v>0</v>
      </c>
      <c r="N2367" s="1" t="s">
        <v>14335</v>
      </c>
      <c r="O2367" s="1">
        <v>0.15892700000000001</v>
      </c>
      <c r="P2367" s="1">
        <v>0.26</v>
      </c>
      <c r="Q2367" s="3">
        <v>0</v>
      </c>
      <c r="R2367" s="1">
        <v>0</v>
      </c>
      <c r="S2367" s="1">
        <v>0</v>
      </c>
      <c r="T2367" s="1" t="s">
        <v>22</v>
      </c>
    </row>
    <row r="2368" spans="1:20">
      <c r="A2368" s="1" t="s">
        <v>14336</v>
      </c>
      <c r="B2368" s="1" t="s">
        <v>14337</v>
      </c>
      <c r="C2368" s="1" t="s">
        <v>22</v>
      </c>
      <c r="D2368" s="1" t="s">
        <v>14338</v>
      </c>
      <c r="E2368" s="1" t="s">
        <v>14339</v>
      </c>
      <c r="F2368" s="1" t="s">
        <v>1002</v>
      </c>
      <c r="G2368" s="1" t="s">
        <v>105</v>
      </c>
      <c r="H2368" s="1" t="s">
        <v>27</v>
      </c>
      <c r="I2368" s="1">
        <v>13</v>
      </c>
      <c r="J2368" s="1">
        <v>21</v>
      </c>
      <c r="K2368" s="1" t="s">
        <v>22</v>
      </c>
      <c r="L2368" s="1">
        <v>2021</v>
      </c>
      <c r="M2368" s="1">
        <v>0</v>
      </c>
      <c r="N2368" s="1" t="s">
        <v>14340</v>
      </c>
      <c r="O2368" s="1">
        <v>7.3620890000000001</v>
      </c>
      <c r="P2368" s="1">
        <v>11.96</v>
      </c>
      <c r="Q2368" s="3">
        <v>0</v>
      </c>
      <c r="R2368" s="1">
        <v>0</v>
      </c>
      <c r="S2368" s="1">
        <v>0</v>
      </c>
      <c r="T2368" s="1">
        <v>3.8889999999999998</v>
      </c>
    </row>
    <row r="2369" spans="1:20">
      <c r="A2369" s="1" t="s">
        <v>14341</v>
      </c>
      <c r="B2369" s="1" t="s">
        <v>14342</v>
      </c>
      <c r="C2369" s="1" t="s">
        <v>14343</v>
      </c>
      <c r="D2369" s="1" t="s">
        <v>14344</v>
      </c>
      <c r="E2369" s="1" t="s">
        <v>14345</v>
      </c>
      <c r="F2369" s="1" t="s">
        <v>5392</v>
      </c>
      <c r="G2369" s="1" t="s">
        <v>49</v>
      </c>
      <c r="H2369" s="1" t="s">
        <v>27</v>
      </c>
      <c r="I2369" s="1">
        <v>13</v>
      </c>
      <c r="J2369" s="1">
        <v>1</v>
      </c>
      <c r="K2369" s="1" t="s">
        <v>22</v>
      </c>
      <c r="L2369" s="1">
        <v>2023</v>
      </c>
      <c r="M2369" s="1">
        <v>0</v>
      </c>
      <c r="N2369" s="1" t="s">
        <v>14346</v>
      </c>
      <c r="O2369" s="1">
        <v>1.8182020000000001</v>
      </c>
      <c r="P2369" s="1">
        <v>2.13</v>
      </c>
      <c r="Q2369" s="3">
        <v>0</v>
      </c>
      <c r="R2369" s="1">
        <v>0</v>
      </c>
      <c r="S2369" s="1">
        <v>0</v>
      </c>
      <c r="T2369" s="1">
        <v>3.8</v>
      </c>
    </row>
    <row r="2370" spans="1:20">
      <c r="A2370" s="1" t="s">
        <v>14347</v>
      </c>
      <c r="B2370" s="1" t="s">
        <v>14348</v>
      </c>
      <c r="C2370" s="1" t="s">
        <v>22</v>
      </c>
      <c r="D2370" s="1" t="s">
        <v>14349</v>
      </c>
      <c r="E2370" s="1" t="s">
        <v>14350</v>
      </c>
      <c r="F2370" s="1" t="s">
        <v>3356</v>
      </c>
      <c r="G2370" s="1" t="s">
        <v>89</v>
      </c>
      <c r="H2370" s="1" t="s">
        <v>27</v>
      </c>
      <c r="I2370" s="1">
        <v>351</v>
      </c>
      <c r="J2370" s="1" t="s">
        <v>22</v>
      </c>
      <c r="K2370" s="1" t="s">
        <v>22</v>
      </c>
      <c r="L2370" s="1">
        <v>2023</v>
      </c>
      <c r="M2370" s="1">
        <v>0</v>
      </c>
      <c r="N2370" s="1" t="s">
        <v>14351</v>
      </c>
      <c r="O2370" s="1">
        <v>1.495609</v>
      </c>
      <c r="P2370" s="1">
        <v>3.35</v>
      </c>
      <c r="Q2370" s="3">
        <v>0</v>
      </c>
      <c r="R2370" s="1">
        <v>0</v>
      </c>
      <c r="S2370" s="1">
        <v>0</v>
      </c>
      <c r="T2370" s="1">
        <v>2.7</v>
      </c>
    </row>
    <row r="2371" spans="1:20">
      <c r="A2371" s="1" t="s">
        <v>14352</v>
      </c>
      <c r="B2371" s="1" t="str">
        <f>"10.1155/2022/4932712"</f>
        <v>10.1155/2022/4932712</v>
      </c>
      <c r="C2371" s="1" t="s">
        <v>14353</v>
      </c>
      <c r="D2371" s="1" t="s">
        <v>14354</v>
      </c>
      <c r="E2371" s="1" t="s">
        <v>14355</v>
      </c>
      <c r="F2371" s="1" t="s">
        <v>14356</v>
      </c>
      <c r="G2371" s="1" t="s">
        <v>5649</v>
      </c>
      <c r="H2371" s="1" t="s">
        <v>27</v>
      </c>
      <c r="I2371" s="1">
        <v>2022</v>
      </c>
      <c r="J2371" s="1" t="s">
        <v>22</v>
      </c>
      <c r="K2371" s="1" t="s">
        <v>22</v>
      </c>
      <c r="L2371" s="1">
        <v>2022</v>
      </c>
      <c r="M2371" s="1">
        <v>0</v>
      </c>
      <c r="N2371" s="1" t="s">
        <v>14357</v>
      </c>
      <c r="O2371" s="1">
        <v>2.0291670000000002</v>
      </c>
      <c r="P2371" s="1">
        <v>4.4800000000000004</v>
      </c>
      <c r="Q2371" s="3">
        <v>0</v>
      </c>
      <c r="R2371" s="1">
        <v>0</v>
      </c>
      <c r="S2371" s="1">
        <v>0</v>
      </c>
      <c r="T2371" s="1" t="s">
        <v>22</v>
      </c>
    </row>
    <row r="2372" spans="1:20">
      <c r="A2372" s="1" t="s">
        <v>14358</v>
      </c>
      <c r="B2372" s="1" t="str">
        <f>"10.1155/2019/2318347"</f>
        <v>10.1155/2019/2318347</v>
      </c>
      <c r="C2372" s="1" t="s">
        <v>22</v>
      </c>
      <c r="D2372" s="1" t="s">
        <v>14359</v>
      </c>
      <c r="E2372" s="1" t="s">
        <v>14360</v>
      </c>
      <c r="F2372" s="1" t="s">
        <v>2096</v>
      </c>
      <c r="G2372" s="1" t="s">
        <v>35</v>
      </c>
      <c r="H2372" s="1" t="s">
        <v>27</v>
      </c>
      <c r="I2372" s="1">
        <v>2019</v>
      </c>
      <c r="J2372" s="1" t="s">
        <v>22</v>
      </c>
      <c r="K2372" s="1" t="s">
        <v>22</v>
      </c>
      <c r="L2372" s="1">
        <v>2019</v>
      </c>
      <c r="M2372" s="1">
        <v>0</v>
      </c>
      <c r="N2372" s="1" t="s">
        <v>14361</v>
      </c>
      <c r="O2372" s="1">
        <v>9.6153849999999998</v>
      </c>
      <c r="P2372" s="1">
        <v>19.63</v>
      </c>
      <c r="Q2372" s="3">
        <v>0</v>
      </c>
      <c r="R2372" s="1">
        <v>0</v>
      </c>
      <c r="S2372" s="1">
        <v>0</v>
      </c>
      <c r="T2372" s="1">
        <v>1.5389999999999999</v>
      </c>
    </row>
    <row r="2373" spans="1:20">
      <c r="A2373" s="1" t="s">
        <v>14362</v>
      </c>
      <c r="B2373" s="1" t="s">
        <v>14363</v>
      </c>
      <c r="C2373" s="1" t="s">
        <v>22</v>
      </c>
      <c r="D2373" s="1" t="s">
        <v>14364</v>
      </c>
      <c r="E2373" s="1" t="s">
        <v>14365</v>
      </c>
      <c r="F2373" s="1" t="s">
        <v>14366</v>
      </c>
      <c r="G2373" s="1" t="s">
        <v>35</v>
      </c>
      <c r="H2373" s="1" t="s">
        <v>27</v>
      </c>
      <c r="I2373" s="1">
        <v>201</v>
      </c>
      <c r="J2373" s="1" t="s">
        <v>22</v>
      </c>
      <c r="K2373" s="1" t="s">
        <v>14367</v>
      </c>
      <c r="L2373" s="1">
        <v>2023</v>
      </c>
      <c r="M2373" s="1">
        <v>0</v>
      </c>
      <c r="N2373" s="1" t="s">
        <v>14368</v>
      </c>
      <c r="O2373" s="1">
        <v>1.972477</v>
      </c>
      <c r="P2373" s="1">
        <v>2.61</v>
      </c>
      <c r="Q2373" s="3">
        <v>0</v>
      </c>
      <c r="R2373" s="1">
        <v>0</v>
      </c>
      <c r="S2373" s="1">
        <v>0</v>
      </c>
      <c r="T2373" s="1">
        <v>3.7</v>
      </c>
    </row>
    <row r="2374" spans="1:20">
      <c r="A2374" s="1" t="s">
        <v>14369</v>
      </c>
      <c r="B2374" s="1" t="s">
        <v>14370</v>
      </c>
      <c r="C2374" s="1" t="s">
        <v>22</v>
      </c>
      <c r="D2374" s="1" t="s">
        <v>14371</v>
      </c>
      <c r="E2374" s="1" t="s">
        <v>14372</v>
      </c>
      <c r="F2374" s="1" t="s">
        <v>4064</v>
      </c>
      <c r="G2374" s="1" t="s">
        <v>35</v>
      </c>
      <c r="H2374" s="1" t="s">
        <v>106</v>
      </c>
      <c r="I2374" s="1">
        <v>9</v>
      </c>
      <c r="J2374" s="1">
        <v>10</v>
      </c>
      <c r="K2374" s="1" t="s">
        <v>22</v>
      </c>
      <c r="L2374" s="1">
        <v>2024</v>
      </c>
      <c r="M2374" s="1">
        <v>0</v>
      </c>
      <c r="N2374" s="1" t="s">
        <v>14373</v>
      </c>
      <c r="O2374" s="1">
        <v>0.244898</v>
      </c>
      <c r="P2374" s="1">
        <v>0.5</v>
      </c>
      <c r="Q2374" s="3">
        <v>0</v>
      </c>
      <c r="R2374" s="1">
        <v>0</v>
      </c>
      <c r="S2374" s="1">
        <v>0</v>
      </c>
      <c r="T2374" s="1" t="s">
        <v>22</v>
      </c>
    </row>
    <row r="2375" spans="1:20">
      <c r="A2375" s="1" t="s">
        <v>14374</v>
      </c>
      <c r="B2375" s="1" t="s">
        <v>14375</v>
      </c>
      <c r="C2375" s="1" t="s">
        <v>14376</v>
      </c>
      <c r="D2375" s="1" t="s">
        <v>14377</v>
      </c>
      <c r="E2375" s="1" t="s">
        <v>14378</v>
      </c>
      <c r="F2375" s="1" t="s">
        <v>14379</v>
      </c>
      <c r="G2375" s="1" t="s">
        <v>35</v>
      </c>
      <c r="H2375" s="1" t="s">
        <v>27</v>
      </c>
      <c r="I2375" s="1">
        <v>8</v>
      </c>
      <c r="J2375" s="1">
        <v>1</v>
      </c>
      <c r="K2375" s="1" t="s">
        <v>22</v>
      </c>
      <c r="L2375" s="1">
        <v>2022</v>
      </c>
      <c r="M2375" s="1">
        <v>0</v>
      </c>
      <c r="N2375" s="1" t="s">
        <v>14380</v>
      </c>
      <c r="O2375" s="1">
        <v>6.8166890000000002</v>
      </c>
      <c r="P2375" s="1">
        <v>6.86</v>
      </c>
      <c r="Q2375" s="3">
        <v>0</v>
      </c>
      <c r="R2375" s="1">
        <v>0</v>
      </c>
      <c r="S2375" s="1">
        <v>0</v>
      </c>
      <c r="T2375" s="1">
        <v>4.5999999999999996</v>
      </c>
    </row>
    <row r="2376" spans="1:20">
      <c r="A2376" s="1" t="s">
        <v>14381</v>
      </c>
      <c r="B2376" s="1" t="s">
        <v>14382</v>
      </c>
      <c r="C2376" s="1" t="s">
        <v>22</v>
      </c>
      <c r="D2376" s="1" t="s">
        <v>14383</v>
      </c>
      <c r="E2376" s="1" t="s">
        <v>14384</v>
      </c>
      <c r="F2376" s="1" t="s">
        <v>14385</v>
      </c>
      <c r="G2376" s="1" t="s">
        <v>305</v>
      </c>
      <c r="H2376" s="1" t="s">
        <v>27</v>
      </c>
      <c r="I2376" s="1">
        <v>146</v>
      </c>
      <c r="J2376" s="1" t="s">
        <v>22</v>
      </c>
      <c r="K2376" s="1" t="s">
        <v>22</v>
      </c>
      <c r="L2376" s="1">
        <v>2022</v>
      </c>
      <c r="M2376" s="1">
        <v>0</v>
      </c>
      <c r="N2376" s="1" t="s">
        <v>14386</v>
      </c>
      <c r="O2376" s="1">
        <v>4.4187640000000004</v>
      </c>
      <c r="P2376" s="1">
        <v>5.25</v>
      </c>
      <c r="Q2376" s="3">
        <v>0</v>
      </c>
      <c r="R2376" s="1">
        <v>0</v>
      </c>
      <c r="S2376" s="1">
        <v>0</v>
      </c>
      <c r="T2376" s="1">
        <v>3.3</v>
      </c>
    </row>
    <row r="2377" spans="1:20">
      <c r="A2377" s="1" t="s">
        <v>14387</v>
      </c>
      <c r="B2377" s="1" t="s">
        <v>14388</v>
      </c>
      <c r="C2377" s="1" t="s">
        <v>22</v>
      </c>
      <c r="D2377" s="1" t="s">
        <v>14389</v>
      </c>
      <c r="E2377" s="1" t="s">
        <v>14390</v>
      </c>
      <c r="F2377" s="1" t="s">
        <v>1253</v>
      </c>
      <c r="G2377" s="1" t="s">
        <v>35</v>
      </c>
      <c r="H2377" s="1" t="s">
        <v>27</v>
      </c>
      <c r="I2377" s="1">
        <v>684</v>
      </c>
      <c r="J2377" s="1" t="s">
        <v>22</v>
      </c>
      <c r="K2377" s="1" t="s">
        <v>22</v>
      </c>
      <c r="L2377" s="1">
        <v>2024</v>
      </c>
      <c r="M2377" s="1">
        <v>0</v>
      </c>
      <c r="N2377" s="1" t="s">
        <v>14391</v>
      </c>
      <c r="O2377" s="1">
        <v>0.28010499999999999</v>
      </c>
      <c r="P2377" s="1">
        <v>0.26</v>
      </c>
      <c r="Q2377" s="3">
        <v>0</v>
      </c>
      <c r="R2377" s="1">
        <v>0</v>
      </c>
      <c r="S2377" s="1">
        <v>0</v>
      </c>
      <c r="T2377" s="1" t="s">
        <v>22</v>
      </c>
    </row>
    <row r="2378" spans="1:20">
      <c r="A2378" s="1" t="s">
        <v>14392</v>
      </c>
      <c r="B2378" s="1" t="s">
        <v>14393</v>
      </c>
      <c r="C2378" s="1" t="s">
        <v>14394</v>
      </c>
      <c r="D2378" s="1" t="s">
        <v>14395</v>
      </c>
      <c r="E2378" s="1" t="s">
        <v>14396</v>
      </c>
      <c r="F2378" s="1" t="s">
        <v>14397</v>
      </c>
      <c r="G2378" s="1" t="s">
        <v>2140</v>
      </c>
      <c r="H2378" s="1" t="s">
        <v>27</v>
      </c>
      <c r="I2378" s="1">
        <v>196</v>
      </c>
      <c r="J2378" s="1" t="s">
        <v>22</v>
      </c>
      <c r="K2378" s="1" t="s">
        <v>22</v>
      </c>
      <c r="L2378" s="1">
        <v>2024</v>
      </c>
      <c r="M2378" s="1">
        <v>0</v>
      </c>
      <c r="N2378" s="1" t="s">
        <v>14398</v>
      </c>
      <c r="O2378" s="1">
        <v>0.19819800000000001</v>
      </c>
      <c r="P2378" s="1">
        <v>0.17</v>
      </c>
      <c r="Q2378" s="3">
        <v>0</v>
      </c>
      <c r="R2378" s="1">
        <v>0</v>
      </c>
      <c r="S2378" s="1">
        <v>0</v>
      </c>
      <c r="T2378" s="1" t="s">
        <v>22</v>
      </c>
    </row>
    <row r="2379" spans="1:20">
      <c r="A2379" s="1" t="s">
        <v>14399</v>
      </c>
      <c r="B2379" s="1" t="s">
        <v>14400</v>
      </c>
      <c r="C2379" s="1" t="s">
        <v>14401</v>
      </c>
      <c r="D2379" s="1" t="s">
        <v>14402</v>
      </c>
      <c r="E2379" s="1" t="s">
        <v>14403</v>
      </c>
      <c r="F2379" s="1" t="s">
        <v>4621</v>
      </c>
      <c r="G2379" s="1" t="s">
        <v>89</v>
      </c>
      <c r="H2379" s="1" t="s">
        <v>27</v>
      </c>
      <c r="I2379" s="1">
        <v>12</v>
      </c>
      <c r="J2379" s="1">
        <v>18</v>
      </c>
      <c r="K2379" s="1" t="s">
        <v>22</v>
      </c>
      <c r="L2379" s="1">
        <v>2022</v>
      </c>
      <c r="M2379" s="1">
        <v>0</v>
      </c>
      <c r="N2379" s="1" t="s">
        <v>14404</v>
      </c>
      <c r="O2379" s="1">
        <v>5.8226630000000004</v>
      </c>
      <c r="P2379" s="1">
        <v>8.83</v>
      </c>
      <c r="Q2379" s="3">
        <v>0</v>
      </c>
      <c r="R2379" s="1">
        <v>0</v>
      </c>
      <c r="S2379" s="1">
        <v>0</v>
      </c>
      <c r="T2379" s="1">
        <v>5.3</v>
      </c>
    </row>
    <row r="2380" spans="1:20">
      <c r="A2380" s="1" t="s">
        <v>14405</v>
      </c>
      <c r="B2380" s="1" t="s">
        <v>14406</v>
      </c>
      <c r="C2380" s="1" t="s">
        <v>14407</v>
      </c>
      <c r="D2380" s="1" t="s">
        <v>14408</v>
      </c>
      <c r="E2380" s="1" t="s">
        <v>14409</v>
      </c>
      <c r="F2380" s="1" t="s">
        <v>9992</v>
      </c>
      <c r="G2380" s="1" t="s">
        <v>89</v>
      </c>
      <c r="H2380" s="1" t="s">
        <v>27</v>
      </c>
      <c r="I2380" s="1">
        <v>24</v>
      </c>
      <c r="J2380" s="1">
        <v>21</v>
      </c>
      <c r="K2380" s="1" t="s">
        <v>14410</v>
      </c>
      <c r="L2380" s="1">
        <v>2024</v>
      </c>
      <c r="M2380" s="1">
        <v>0</v>
      </c>
      <c r="N2380" s="1" t="s">
        <v>14411</v>
      </c>
      <c r="O2380" s="1">
        <v>0.43884099999999998</v>
      </c>
      <c r="P2380" s="1">
        <v>0.32</v>
      </c>
      <c r="Q2380" s="3">
        <v>0</v>
      </c>
      <c r="R2380" s="1">
        <v>0</v>
      </c>
      <c r="S2380" s="1">
        <v>0</v>
      </c>
      <c r="T2380" s="1" t="s">
        <v>22</v>
      </c>
    </row>
    <row r="2381" spans="1:20">
      <c r="A2381" s="1" t="s">
        <v>14412</v>
      </c>
      <c r="B2381" s="1" t="s">
        <v>14413</v>
      </c>
      <c r="C2381" s="1" t="s">
        <v>22</v>
      </c>
      <c r="D2381" s="1" t="s">
        <v>14414</v>
      </c>
      <c r="E2381" s="1" t="s">
        <v>14415</v>
      </c>
      <c r="F2381" s="1" t="s">
        <v>14416</v>
      </c>
      <c r="G2381" s="1" t="s">
        <v>305</v>
      </c>
      <c r="H2381" s="1" t="s">
        <v>27</v>
      </c>
      <c r="I2381" s="1" t="s">
        <v>22</v>
      </c>
      <c r="J2381" s="1" t="s">
        <v>22</v>
      </c>
      <c r="K2381" s="1" t="s">
        <v>22</v>
      </c>
      <c r="L2381" s="1">
        <v>2024</v>
      </c>
      <c r="M2381" s="1">
        <v>0</v>
      </c>
      <c r="N2381" s="1" t="s">
        <v>14417</v>
      </c>
      <c r="O2381" s="1">
        <v>0.248252</v>
      </c>
      <c r="P2381" s="1">
        <v>0.26</v>
      </c>
      <c r="Q2381" s="3">
        <v>0</v>
      </c>
      <c r="R2381" s="1">
        <v>0</v>
      </c>
      <c r="S2381" s="1">
        <v>0</v>
      </c>
      <c r="T2381" s="1" t="s">
        <v>22</v>
      </c>
    </row>
    <row r="2382" spans="1:20">
      <c r="A2382" s="1" t="s">
        <v>14418</v>
      </c>
      <c r="B2382" s="1" t="s">
        <v>14419</v>
      </c>
      <c r="C2382" s="1" t="s">
        <v>22</v>
      </c>
      <c r="D2382" s="1" t="s">
        <v>14420</v>
      </c>
      <c r="E2382" s="1" t="s">
        <v>14421</v>
      </c>
      <c r="F2382" s="1" t="s">
        <v>3434</v>
      </c>
      <c r="G2382" s="1" t="s">
        <v>35</v>
      </c>
      <c r="H2382" s="1" t="s">
        <v>27</v>
      </c>
      <c r="I2382" s="1">
        <v>140</v>
      </c>
      <c r="J2382" s="1">
        <v>20</v>
      </c>
      <c r="K2382" s="1" t="s">
        <v>22</v>
      </c>
      <c r="L2382" s="1">
        <v>2023</v>
      </c>
      <c r="M2382" s="1">
        <v>0</v>
      </c>
      <c r="N2382" s="1" t="s">
        <v>14422</v>
      </c>
      <c r="O2382" s="1">
        <v>1.2916669999999999</v>
      </c>
      <c r="P2382" s="1">
        <v>2.61</v>
      </c>
      <c r="Q2382" s="3">
        <v>0</v>
      </c>
      <c r="R2382" s="1">
        <v>0</v>
      </c>
      <c r="S2382" s="1">
        <v>0</v>
      </c>
      <c r="T2382" s="1">
        <v>2.7</v>
      </c>
    </row>
    <row r="2383" spans="1:20">
      <c r="A2383" s="1" t="s">
        <v>14423</v>
      </c>
      <c r="B2383" s="1" t="s">
        <v>14424</v>
      </c>
      <c r="C2383" s="1" t="s">
        <v>22</v>
      </c>
      <c r="D2383" s="1" t="s">
        <v>14425</v>
      </c>
      <c r="E2383" s="1" t="s">
        <v>14426</v>
      </c>
      <c r="F2383" s="1" t="s">
        <v>14427</v>
      </c>
      <c r="G2383" s="1" t="s">
        <v>89</v>
      </c>
      <c r="H2383" s="1" t="s">
        <v>27</v>
      </c>
      <c r="I2383" s="1">
        <v>191</v>
      </c>
      <c r="J2383" s="1" t="s">
        <v>22</v>
      </c>
      <c r="K2383" s="1" t="s">
        <v>22</v>
      </c>
      <c r="L2383" s="1">
        <v>2024</v>
      </c>
      <c r="M2383" s="1">
        <v>0</v>
      </c>
      <c r="N2383" s="1" t="s">
        <v>14428</v>
      </c>
      <c r="O2383" s="1">
        <v>0.18390799999999999</v>
      </c>
      <c r="P2383" s="1">
        <v>0.32</v>
      </c>
      <c r="Q2383" s="3">
        <v>0</v>
      </c>
      <c r="R2383" s="1">
        <v>0</v>
      </c>
      <c r="S2383" s="1">
        <v>0</v>
      </c>
      <c r="T2383" s="1" t="s">
        <v>22</v>
      </c>
    </row>
    <row r="2384" spans="1:20">
      <c r="A2384" s="1" t="s">
        <v>14429</v>
      </c>
      <c r="B2384" s="1" t="s">
        <v>14430</v>
      </c>
      <c r="C2384" s="1" t="s">
        <v>14431</v>
      </c>
      <c r="D2384" s="1" t="s">
        <v>14432</v>
      </c>
      <c r="E2384" s="1" t="s">
        <v>14433</v>
      </c>
      <c r="F2384" s="1" t="s">
        <v>14434</v>
      </c>
      <c r="G2384" s="1" t="s">
        <v>1043</v>
      </c>
      <c r="H2384" s="1" t="s">
        <v>27</v>
      </c>
      <c r="I2384" s="1">
        <v>51</v>
      </c>
      <c r="J2384" s="1">
        <v>7</v>
      </c>
      <c r="K2384" s="1" t="s">
        <v>22</v>
      </c>
      <c r="L2384" s="1">
        <v>2024</v>
      </c>
      <c r="M2384" s="1">
        <v>0</v>
      </c>
      <c r="N2384" s="1" t="s">
        <v>14435</v>
      </c>
      <c r="O2384" s="1">
        <v>0.24590200000000001</v>
      </c>
      <c r="P2384" s="1">
        <v>0.15</v>
      </c>
      <c r="Q2384" s="3">
        <v>0</v>
      </c>
      <c r="R2384" s="1">
        <v>0</v>
      </c>
      <c r="S2384" s="1">
        <v>0</v>
      </c>
      <c r="T2384" s="1" t="s">
        <v>22</v>
      </c>
    </row>
    <row r="2385" spans="1:20">
      <c r="A2385" s="1" t="s">
        <v>14436</v>
      </c>
      <c r="B2385" s="1" t="s">
        <v>14437</v>
      </c>
      <c r="C2385" s="1" t="s">
        <v>22</v>
      </c>
      <c r="D2385" s="1" t="s">
        <v>14438</v>
      </c>
      <c r="E2385" s="1" t="s">
        <v>14439</v>
      </c>
      <c r="F2385" s="1" t="s">
        <v>6837</v>
      </c>
      <c r="G2385" s="1" t="s">
        <v>26</v>
      </c>
      <c r="H2385" s="1" t="s">
        <v>27</v>
      </c>
      <c r="I2385" s="1">
        <v>367</v>
      </c>
      <c r="J2385" s="1" t="s">
        <v>22</v>
      </c>
      <c r="K2385" s="1" t="s">
        <v>22</v>
      </c>
      <c r="L2385" s="1">
        <v>2024</v>
      </c>
      <c r="M2385" s="1">
        <v>0</v>
      </c>
      <c r="N2385" s="1" t="s">
        <v>14440</v>
      </c>
      <c r="O2385" s="1">
        <v>0.332146</v>
      </c>
      <c r="P2385" s="1">
        <v>0.28000000000000003</v>
      </c>
      <c r="Q2385" s="3">
        <v>0</v>
      </c>
      <c r="R2385" s="1">
        <v>0</v>
      </c>
      <c r="S2385" s="1">
        <v>0</v>
      </c>
      <c r="T2385" s="1" t="s">
        <v>22</v>
      </c>
    </row>
    <row r="2386" spans="1:20">
      <c r="A2386" s="1" t="s">
        <v>14441</v>
      </c>
      <c r="B2386" s="1" t="s">
        <v>14442</v>
      </c>
      <c r="C2386" s="1" t="s">
        <v>22</v>
      </c>
      <c r="D2386" s="1" t="s">
        <v>14443</v>
      </c>
      <c r="E2386" s="1" t="s">
        <v>14444</v>
      </c>
      <c r="F2386" s="1" t="s">
        <v>9011</v>
      </c>
      <c r="G2386" s="1" t="s">
        <v>26</v>
      </c>
      <c r="H2386" s="1" t="s">
        <v>27</v>
      </c>
      <c r="I2386" s="1">
        <v>16</v>
      </c>
      <c r="J2386" s="1">
        <v>5</v>
      </c>
      <c r="K2386" s="1" t="s">
        <v>14445</v>
      </c>
      <c r="L2386" s="1">
        <v>2021</v>
      </c>
      <c r="M2386" s="1">
        <v>0</v>
      </c>
      <c r="N2386" s="1" t="s">
        <v>14446</v>
      </c>
      <c r="O2386" s="1">
        <v>1.476923</v>
      </c>
      <c r="P2386" s="1">
        <v>12</v>
      </c>
      <c r="Q2386" s="3">
        <v>0</v>
      </c>
      <c r="R2386" s="1">
        <v>0</v>
      </c>
      <c r="S2386" s="1">
        <v>0</v>
      </c>
      <c r="T2386" s="1">
        <v>0.69699999999999995</v>
      </c>
    </row>
    <row r="2387" spans="1:20">
      <c r="A2387" s="1" t="s">
        <v>14447</v>
      </c>
      <c r="B2387" s="1" t="s">
        <v>14448</v>
      </c>
      <c r="C2387" s="1" t="s">
        <v>22</v>
      </c>
      <c r="D2387" s="1" t="s">
        <v>14449</v>
      </c>
      <c r="E2387" s="1" t="s">
        <v>14450</v>
      </c>
      <c r="F2387" s="1" t="s">
        <v>10184</v>
      </c>
      <c r="G2387" s="1" t="s">
        <v>89</v>
      </c>
      <c r="H2387" s="1" t="s">
        <v>27</v>
      </c>
      <c r="I2387" s="1">
        <v>33</v>
      </c>
      <c r="J2387" s="1">
        <v>9</v>
      </c>
      <c r="K2387" s="1" t="s">
        <v>14451</v>
      </c>
      <c r="L2387" s="1">
        <v>2021</v>
      </c>
      <c r="M2387" s="1">
        <v>0</v>
      </c>
      <c r="N2387" s="1" t="s">
        <v>14452</v>
      </c>
      <c r="O2387" s="1">
        <v>2.438202</v>
      </c>
      <c r="P2387" s="1">
        <v>15.04</v>
      </c>
      <c r="Q2387" s="3">
        <v>0</v>
      </c>
      <c r="R2387" s="1">
        <v>0</v>
      </c>
      <c r="S2387" s="1">
        <v>0</v>
      </c>
      <c r="T2387" s="1">
        <v>0.879</v>
      </c>
    </row>
    <row r="2388" spans="1:20">
      <c r="A2388" s="1" t="s">
        <v>14453</v>
      </c>
      <c r="B2388" s="1" t="s">
        <v>14454</v>
      </c>
      <c r="C2388" s="1" t="s">
        <v>14455</v>
      </c>
      <c r="D2388" s="1" t="s">
        <v>14456</v>
      </c>
      <c r="E2388" s="1" t="s">
        <v>14457</v>
      </c>
      <c r="F2388" s="1" t="s">
        <v>202</v>
      </c>
      <c r="G2388" s="1" t="s">
        <v>35</v>
      </c>
      <c r="H2388" s="1" t="s">
        <v>27</v>
      </c>
      <c r="I2388" s="1">
        <v>12</v>
      </c>
      <c r="J2388" s="1">
        <v>14</v>
      </c>
      <c r="K2388" s="1" t="s">
        <v>14458</v>
      </c>
      <c r="L2388" s="1">
        <v>2022</v>
      </c>
      <c r="M2388" s="1">
        <v>0</v>
      </c>
      <c r="N2388" s="1" t="s">
        <v>14459</v>
      </c>
      <c r="O2388" s="1">
        <v>5.3345039999999999</v>
      </c>
      <c r="P2388" s="1">
        <v>6.86</v>
      </c>
      <c r="Q2388" s="3">
        <v>0</v>
      </c>
      <c r="R2388" s="1">
        <v>0</v>
      </c>
      <c r="S2388" s="1">
        <v>0</v>
      </c>
      <c r="T2388" s="1">
        <v>3.9</v>
      </c>
    </row>
    <row r="2389" spans="1:20">
      <c r="A2389" s="1" t="s">
        <v>14460</v>
      </c>
      <c r="B2389" s="1" t="s">
        <v>14461</v>
      </c>
      <c r="C2389" s="1" t="s">
        <v>14462</v>
      </c>
      <c r="D2389" s="1" t="s">
        <v>14463</v>
      </c>
      <c r="E2389" s="1" t="s">
        <v>14457</v>
      </c>
      <c r="F2389" s="1" t="s">
        <v>4219</v>
      </c>
      <c r="G2389" s="1" t="s">
        <v>35</v>
      </c>
      <c r="H2389" s="1" t="s">
        <v>27</v>
      </c>
      <c r="I2389" s="1">
        <v>7</v>
      </c>
      <c r="J2389" s="1">
        <v>27</v>
      </c>
      <c r="K2389" s="1" t="s">
        <v>14464</v>
      </c>
      <c r="L2389" s="1">
        <v>2022</v>
      </c>
      <c r="M2389" s="1">
        <v>0</v>
      </c>
      <c r="N2389" s="1" t="s">
        <v>14465</v>
      </c>
      <c r="O2389" s="1">
        <v>5.2342510000000004</v>
      </c>
      <c r="P2389" s="1">
        <v>6.86</v>
      </c>
      <c r="Q2389" s="3">
        <v>0</v>
      </c>
      <c r="R2389" s="1">
        <v>0</v>
      </c>
      <c r="S2389" s="1">
        <v>0</v>
      </c>
      <c r="T2389" s="1">
        <v>4.0999999999999996</v>
      </c>
    </row>
    <row r="2390" spans="1:20">
      <c r="A2390" s="1" t="s">
        <v>14466</v>
      </c>
      <c r="B2390" s="1" t="s">
        <v>14467</v>
      </c>
      <c r="C2390" s="1" t="s">
        <v>22</v>
      </c>
      <c r="D2390" s="1" t="s">
        <v>14468</v>
      </c>
      <c r="E2390" s="1" t="s">
        <v>14469</v>
      </c>
      <c r="F2390" s="1" t="s">
        <v>3874</v>
      </c>
      <c r="G2390" s="1" t="s">
        <v>89</v>
      </c>
      <c r="H2390" s="1" t="s">
        <v>27</v>
      </c>
      <c r="I2390" s="1">
        <v>14</v>
      </c>
      <c r="J2390" s="1">
        <v>4</v>
      </c>
      <c r="K2390" s="1" t="s">
        <v>22</v>
      </c>
      <c r="L2390" s="1">
        <v>2024</v>
      </c>
      <c r="M2390" s="1">
        <v>0</v>
      </c>
      <c r="N2390" s="1" t="s">
        <v>14470</v>
      </c>
      <c r="O2390" s="1">
        <v>0.16628200000000001</v>
      </c>
      <c r="P2390" s="1">
        <v>0.32</v>
      </c>
      <c r="Q2390" s="3">
        <v>0</v>
      </c>
      <c r="R2390" s="1">
        <v>0</v>
      </c>
      <c r="S2390" s="1">
        <v>0</v>
      </c>
      <c r="T2390" s="1" t="s">
        <v>22</v>
      </c>
    </row>
    <row r="2391" spans="1:20">
      <c r="A2391" s="1" t="s">
        <v>14471</v>
      </c>
      <c r="B2391" s="1" t="s">
        <v>14472</v>
      </c>
      <c r="C2391" s="1" t="s">
        <v>22</v>
      </c>
      <c r="D2391" s="1" t="s">
        <v>14473</v>
      </c>
      <c r="E2391" s="1" t="s">
        <v>14474</v>
      </c>
      <c r="F2391" s="1" t="s">
        <v>14475</v>
      </c>
      <c r="G2391" s="1" t="s">
        <v>89</v>
      </c>
      <c r="H2391" s="1" t="s">
        <v>27</v>
      </c>
      <c r="I2391" s="1">
        <v>788</v>
      </c>
      <c r="J2391" s="1" t="s">
        <v>22</v>
      </c>
      <c r="K2391" s="1" t="s">
        <v>22</v>
      </c>
      <c r="L2391" s="1">
        <v>2023</v>
      </c>
      <c r="M2391" s="1">
        <v>0</v>
      </c>
      <c r="N2391" s="1" t="s">
        <v>14476</v>
      </c>
      <c r="O2391" s="1">
        <v>1.193732</v>
      </c>
      <c r="P2391" s="1">
        <v>3.35</v>
      </c>
      <c r="Q2391" s="3">
        <v>0</v>
      </c>
      <c r="R2391" s="1">
        <v>0</v>
      </c>
      <c r="S2391" s="1">
        <v>0</v>
      </c>
      <c r="T2391" s="1">
        <v>2</v>
      </c>
    </row>
    <row r="2392" spans="1:20">
      <c r="A2392" s="1" t="s">
        <v>14477</v>
      </c>
      <c r="B2392" s="1" t="s">
        <v>14478</v>
      </c>
      <c r="C2392" s="1" t="s">
        <v>22</v>
      </c>
      <c r="D2392" s="1" t="s">
        <v>14479</v>
      </c>
      <c r="E2392" s="1" t="s">
        <v>14480</v>
      </c>
      <c r="F2392" s="1" t="s">
        <v>932</v>
      </c>
      <c r="G2392" s="1" t="s">
        <v>49</v>
      </c>
      <c r="H2392" s="1" t="s">
        <v>27</v>
      </c>
      <c r="I2392" s="1">
        <v>17</v>
      </c>
      <c r="J2392" s="1">
        <v>3</v>
      </c>
      <c r="K2392" s="1" t="s">
        <v>14481</v>
      </c>
      <c r="L2392" s="1">
        <v>2023</v>
      </c>
      <c r="M2392" s="1">
        <v>0</v>
      </c>
      <c r="N2392" s="1" t="s">
        <v>14482</v>
      </c>
      <c r="O2392" s="1">
        <v>1.8840209999999999</v>
      </c>
      <c r="P2392" s="1">
        <v>2.13</v>
      </c>
      <c r="Q2392" s="3">
        <v>0</v>
      </c>
      <c r="R2392" s="1">
        <v>0</v>
      </c>
      <c r="S2392" s="1">
        <v>0</v>
      </c>
      <c r="T2392" s="1">
        <v>4</v>
      </c>
    </row>
    <row r="2393" spans="1:20">
      <c r="A2393" s="1" t="s">
        <v>14483</v>
      </c>
      <c r="B2393" s="1" t="s">
        <v>14484</v>
      </c>
      <c r="C2393" s="1" t="s">
        <v>22</v>
      </c>
      <c r="D2393" s="1" t="s">
        <v>14485</v>
      </c>
      <c r="E2393" s="1" t="s">
        <v>14486</v>
      </c>
      <c r="F2393" s="1" t="s">
        <v>14487</v>
      </c>
      <c r="G2393" s="1" t="s">
        <v>305</v>
      </c>
      <c r="H2393" s="1" t="s">
        <v>27</v>
      </c>
      <c r="I2393" s="1">
        <v>73</v>
      </c>
      <c r="J2393" s="1">
        <v>1</v>
      </c>
      <c r="K2393" s="1" t="s">
        <v>22</v>
      </c>
      <c r="L2393" s="1">
        <v>2021</v>
      </c>
      <c r="M2393" s="1">
        <v>0</v>
      </c>
      <c r="N2393" s="1" t="s">
        <v>14488</v>
      </c>
      <c r="O2393" s="1">
        <v>7.3134329999999999</v>
      </c>
      <c r="P2393" s="1">
        <v>9.06</v>
      </c>
      <c r="Q2393" s="3">
        <v>0</v>
      </c>
      <c r="R2393" s="1">
        <v>0</v>
      </c>
      <c r="S2393" s="1">
        <v>0</v>
      </c>
      <c r="T2393" s="1">
        <v>2.8769999999999998</v>
      </c>
    </row>
    <row r="2394" spans="1:20">
      <c r="A2394" s="1" t="s">
        <v>14489</v>
      </c>
      <c r="B2394" s="1" t="s">
        <v>22</v>
      </c>
      <c r="C2394" s="1" t="s">
        <v>22</v>
      </c>
      <c r="D2394" s="1" t="s">
        <v>14490</v>
      </c>
      <c r="E2394" s="1" t="s">
        <v>14491</v>
      </c>
      <c r="F2394" s="1" t="s">
        <v>11328</v>
      </c>
      <c r="G2394" s="1" t="s">
        <v>105</v>
      </c>
      <c r="H2394" s="1" t="s">
        <v>27</v>
      </c>
      <c r="I2394" s="1">
        <v>31</v>
      </c>
      <c r="J2394" s="1">
        <v>4</v>
      </c>
      <c r="K2394" s="1" t="s">
        <v>14492</v>
      </c>
      <c r="L2394" s="1">
        <v>2022</v>
      </c>
      <c r="M2394" s="1">
        <v>0</v>
      </c>
      <c r="N2394" s="1" t="s">
        <v>14493</v>
      </c>
      <c r="O2394" s="1">
        <v>0.33941300000000002</v>
      </c>
      <c r="P2394" s="1">
        <v>6.39</v>
      </c>
      <c r="Q2394" s="3">
        <v>0</v>
      </c>
      <c r="R2394" s="1">
        <v>0</v>
      </c>
      <c r="S2394" s="1">
        <v>0</v>
      </c>
      <c r="T2394" s="1" t="s">
        <v>22</v>
      </c>
    </row>
    <row r="2395" spans="1:20">
      <c r="A2395" s="1" t="s">
        <v>14494</v>
      </c>
      <c r="B2395" s="1" t="s">
        <v>22</v>
      </c>
      <c r="C2395" s="1" t="s">
        <v>22</v>
      </c>
      <c r="D2395" s="1" t="s">
        <v>14495</v>
      </c>
      <c r="E2395" s="1" t="s">
        <v>14496</v>
      </c>
      <c r="F2395" s="1" t="s">
        <v>11328</v>
      </c>
      <c r="G2395" s="1" t="s">
        <v>105</v>
      </c>
      <c r="H2395" s="1" t="s">
        <v>27</v>
      </c>
      <c r="I2395" s="1">
        <v>31</v>
      </c>
      <c r="J2395" s="1" t="s">
        <v>12681</v>
      </c>
      <c r="K2395" s="1" t="s">
        <v>14497</v>
      </c>
      <c r="L2395" s="1">
        <v>2022</v>
      </c>
      <c r="M2395" s="1">
        <v>0</v>
      </c>
      <c r="N2395" s="1" t="s">
        <v>14498</v>
      </c>
      <c r="O2395" s="1">
        <v>0.33941300000000002</v>
      </c>
      <c r="P2395" s="1">
        <v>6.39</v>
      </c>
      <c r="Q2395" s="3">
        <v>0</v>
      </c>
      <c r="R2395" s="1">
        <v>0</v>
      </c>
      <c r="S2395" s="1">
        <v>0</v>
      </c>
      <c r="T2395" s="1" t="s">
        <v>22</v>
      </c>
    </row>
    <row r="2396" spans="1:20">
      <c r="A2396" s="1" t="s">
        <v>14499</v>
      </c>
      <c r="B2396" s="1" t="str">
        <f>"10.1155/2022/1543949"</f>
        <v>10.1155/2022/1543949</v>
      </c>
      <c r="C2396" s="1" t="s">
        <v>22</v>
      </c>
      <c r="D2396" s="1" t="s">
        <v>14500</v>
      </c>
      <c r="E2396" s="1" t="s">
        <v>14501</v>
      </c>
      <c r="F2396" s="1" t="s">
        <v>14502</v>
      </c>
      <c r="G2396" s="1" t="s">
        <v>49</v>
      </c>
      <c r="H2396" s="1" t="s">
        <v>27</v>
      </c>
      <c r="I2396" s="1">
        <v>2022</v>
      </c>
      <c r="J2396" s="1" t="s">
        <v>22</v>
      </c>
      <c r="K2396" s="1" t="s">
        <v>22</v>
      </c>
      <c r="L2396" s="1">
        <v>2022</v>
      </c>
      <c r="M2396" s="1">
        <v>0</v>
      </c>
      <c r="N2396" s="1" t="s">
        <v>14503</v>
      </c>
      <c r="O2396" s="1">
        <v>0.69495700000000005</v>
      </c>
      <c r="P2396" s="1">
        <v>6.02</v>
      </c>
      <c r="Q2396" s="3">
        <v>0</v>
      </c>
      <c r="R2396" s="1">
        <v>0</v>
      </c>
      <c r="S2396" s="1">
        <v>0</v>
      </c>
      <c r="T2396" s="1" t="s">
        <v>22</v>
      </c>
    </row>
    <row r="2397" spans="1:20">
      <c r="A2397" s="1" t="s">
        <v>14504</v>
      </c>
      <c r="B2397" s="1" t="s">
        <v>14505</v>
      </c>
      <c r="C2397" s="1" t="s">
        <v>22</v>
      </c>
      <c r="D2397" s="1" t="s">
        <v>14506</v>
      </c>
      <c r="E2397" s="1" t="s">
        <v>14507</v>
      </c>
      <c r="F2397" s="1" t="s">
        <v>1002</v>
      </c>
      <c r="G2397" s="1" t="s">
        <v>105</v>
      </c>
      <c r="H2397" s="1" t="s">
        <v>27</v>
      </c>
      <c r="I2397" s="1">
        <v>12</v>
      </c>
      <c r="J2397" s="1">
        <v>10</v>
      </c>
      <c r="K2397" s="1" t="s">
        <v>22</v>
      </c>
      <c r="L2397" s="1">
        <v>2020</v>
      </c>
      <c r="M2397" s="1">
        <v>0</v>
      </c>
      <c r="N2397" s="1" t="s">
        <v>14508</v>
      </c>
      <c r="O2397" s="1">
        <v>11.311161999999999</v>
      </c>
      <c r="P2397" s="1">
        <v>17.27</v>
      </c>
      <c r="Q2397" s="3">
        <v>0</v>
      </c>
      <c r="R2397" s="1">
        <v>0</v>
      </c>
      <c r="S2397" s="1">
        <v>0</v>
      </c>
      <c r="T2397" s="1">
        <v>3.2509999999999999</v>
      </c>
    </row>
    <row r="2398" spans="1:20">
      <c r="A2398" s="1" t="s">
        <v>14509</v>
      </c>
      <c r="B2398" s="1" t="s">
        <v>14510</v>
      </c>
      <c r="C2398" s="1" t="s">
        <v>22</v>
      </c>
      <c r="D2398" s="1" t="s">
        <v>14511</v>
      </c>
      <c r="E2398" s="1" t="s">
        <v>14512</v>
      </c>
      <c r="F2398" s="1" t="s">
        <v>3741</v>
      </c>
      <c r="G2398" s="1" t="s">
        <v>26</v>
      </c>
      <c r="H2398" s="1" t="s">
        <v>27</v>
      </c>
      <c r="I2398" s="1">
        <v>143</v>
      </c>
      <c r="J2398" s="1" t="s">
        <v>22</v>
      </c>
      <c r="K2398" s="1" t="s">
        <v>22</v>
      </c>
      <c r="L2398" s="1">
        <v>2023</v>
      </c>
      <c r="M2398" s="1">
        <v>0</v>
      </c>
      <c r="N2398" s="1" t="s">
        <v>14513</v>
      </c>
      <c r="O2398" s="1">
        <v>2.9911949999999998</v>
      </c>
      <c r="P2398" s="1">
        <v>2.4700000000000002</v>
      </c>
      <c r="Q2398" s="3">
        <v>0</v>
      </c>
      <c r="R2398" s="1">
        <v>0</v>
      </c>
      <c r="S2398" s="1">
        <v>0</v>
      </c>
      <c r="T2398" s="1">
        <v>7.5</v>
      </c>
    </row>
    <row r="2399" spans="1:20">
      <c r="A2399" s="1" t="s">
        <v>14514</v>
      </c>
      <c r="B2399" s="1" t="s">
        <v>14515</v>
      </c>
      <c r="C2399" s="1" t="s">
        <v>14516</v>
      </c>
      <c r="D2399" s="1" t="s">
        <v>14517</v>
      </c>
      <c r="E2399" s="1" t="s">
        <v>14518</v>
      </c>
      <c r="F2399" s="1" t="s">
        <v>5392</v>
      </c>
      <c r="G2399" s="1" t="s">
        <v>105</v>
      </c>
      <c r="H2399" s="1" t="s">
        <v>27</v>
      </c>
      <c r="I2399" s="1">
        <v>14</v>
      </c>
      <c r="J2399" s="1">
        <v>1</v>
      </c>
      <c r="K2399" s="1" t="s">
        <v>22</v>
      </c>
      <c r="L2399" s="1">
        <v>2024</v>
      </c>
      <c r="M2399" s="1">
        <v>0</v>
      </c>
      <c r="N2399" s="1" t="s">
        <v>14519</v>
      </c>
      <c r="O2399" s="1">
        <v>0.218662</v>
      </c>
      <c r="P2399" s="1">
        <v>0.24</v>
      </c>
      <c r="Q2399" s="3">
        <v>0</v>
      </c>
      <c r="R2399" s="1">
        <v>0</v>
      </c>
      <c r="S2399" s="1">
        <v>0</v>
      </c>
      <c r="T2399" s="1" t="s">
        <v>22</v>
      </c>
    </row>
    <row r="2400" spans="1:20">
      <c r="A2400" s="1" t="s">
        <v>14520</v>
      </c>
      <c r="B2400" s="1" t="s">
        <v>14521</v>
      </c>
      <c r="C2400" s="1" t="s">
        <v>14522</v>
      </c>
      <c r="D2400" s="1" t="s">
        <v>14523</v>
      </c>
      <c r="E2400" s="1" t="s">
        <v>14524</v>
      </c>
      <c r="F2400" s="1" t="s">
        <v>11609</v>
      </c>
      <c r="G2400" s="1" t="s">
        <v>105</v>
      </c>
      <c r="H2400" s="1" t="s">
        <v>27</v>
      </c>
      <c r="I2400" s="1">
        <v>12</v>
      </c>
      <c r="J2400" s="1">
        <v>4</v>
      </c>
      <c r="K2400" s="1" t="s">
        <v>22</v>
      </c>
      <c r="L2400" s="1">
        <v>2024</v>
      </c>
      <c r="M2400" s="1">
        <v>0</v>
      </c>
      <c r="N2400" s="1" t="s">
        <v>14525</v>
      </c>
      <c r="O2400" s="1">
        <v>0.15929199999999999</v>
      </c>
      <c r="P2400" s="1">
        <v>0.24</v>
      </c>
      <c r="Q2400" s="3">
        <v>0</v>
      </c>
      <c r="R2400" s="1">
        <v>0</v>
      </c>
      <c r="S2400" s="1">
        <v>0</v>
      </c>
      <c r="T2400" s="1" t="s">
        <v>22</v>
      </c>
    </row>
    <row r="2401" spans="1:20">
      <c r="A2401" s="1" t="s">
        <v>14526</v>
      </c>
      <c r="B2401" s="1" t="s">
        <v>14527</v>
      </c>
      <c r="C2401" s="1" t="s">
        <v>22</v>
      </c>
      <c r="D2401" s="1" t="s">
        <v>14528</v>
      </c>
      <c r="E2401" s="1" t="s">
        <v>14529</v>
      </c>
      <c r="F2401" s="1" t="s">
        <v>14530</v>
      </c>
      <c r="G2401" s="1" t="s">
        <v>1401</v>
      </c>
      <c r="H2401" s="1" t="s">
        <v>27</v>
      </c>
      <c r="I2401" s="1">
        <v>12</v>
      </c>
      <c r="J2401" s="1">
        <v>1</v>
      </c>
      <c r="K2401" s="1" t="s">
        <v>22</v>
      </c>
      <c r="L2401" s="1">
        <v>2024</v>
      </c>
      <c r="M2401" s="1">
        <v>0</v>
      </c>
      <c r="N2401" s="1" t="s">
        <v>14531</v>
      </c>
      <c r="O2401" s="1">
        <v>0.17413600000000001</v>
      </c>
      <c r="P2401" s="1">
        <v>0.24</v>
      </c>
      <c r="Q2401" s="3">
        <v>0</v>
      </c>
      <c r="R2401" s="1">
        <v>0</v>
      </c>
      <c r="S2401" s="1">
        <v>0</v>
      </c>
      <c r="T2401" s="1" t="s">
        <v>22</v>
      </c>
    </row>
    <row r="2402" spans="1:20">
      <c r="A2402" s="1" t="s">
        <v>14532</v>
      </c>
      <c r="B2402" s="1" t="s">
        <v>14533</v>
      </c>
      <c r="C2402" s="1" t="s">
        <v>22</v>
      </c>
      <c r="D2402" s="1" t="s">
        <v>14534</v>
      </c>
      <c r="E2402" s="1" t="s">
        <v>14535</v>
      </c>
      <c r="F2402" s="1" t="s">
        <v>10184</v>
      </c>
      <c r="G2402" s="1" t="s">
        <v>89</v>
      </c>
      <c r="H2402" s="1" t="s">
        <v>27</v>
      </c>
      <c r="I2402" s="1">
        <v>31</v>
      </c>
      <c r="J2402" s="1">
        <v>12</v>
      </c>
      <c r="K2402" s="1" t="s">
        <v>14536</v>
      </c>
      <c r="L2402" s="1">
        <v>2019</v>
      </c>
      <c r="M2402" s="1">
        <v>0</v>
      </c>
      <c r="N2402" s="1" t="s">
        <v>14537</v>
      </c>
      <c r="O2402" s="1">
        <v>3.151786</v>
      </c>
      <c r="P2402" s="1">
        <v>25.14</v>
      </c>
      <c r="Q2402" s="3">
        <v>0</v>
      </c>
      <c r="R2402" s="1">
        <v>0</v>
      </c>
      <c r="S2402" s="1">
        <v>0</v>
      </c>
      <c r="T2402" s="1">
        <v>0.59899999999999998</v>
      </c>
    </row>
    <row r="2403" spans="1:20">
      <c r="A2403" s="1" t="s">
        <v>14538</v>
      </c>
      <c r="B2403" s="1" t="s">
        <v>14539</v>
      </c>
      <c r="C2403" s="1" t="s">
        <v>22</v>
      </c>
      <c r="D2403" s="1" t="s">
        <v>14540</v>
      </c>
      <c r="E2403" s="1" t="s">
        <v>14541</v>
      </c>
      <c r="F2403" s="1" t="s">
        <v>1504</v>
      </c>
      <c r="G2403" s="1" t="s">
        <v>35</v>
      </c>
      <c r="H2403" s="1" t="s">
        <v>27</v>
      </c>
      <c r="I2403" s="1">
        <v>11</v>
      </c>
      <c r="J2403" s="1">
        <v>7</v>
      </c>
      <c r="K2403" s="1" t="s">
        <v>22</v>
      </c>
      <c r="L2403" s="1">
        <v>2023</v>
      </c>
      <c r="M2403" s="1">
        <v>0</v>
      </c>
      <c r="N2403" s="1" t="s">
        <v>14542</v>
      </c>
      <c r="O2403" s="1">
        <v>1.3303050000000001</v>
      </c>
      <c r="P2403" s="1">
        <v>2.61</v>
      </c>
      <c r="Q2403" s="3">
        <v>0</v>
      </c>
      <c r="R2403" s="1">
        <v>0</v>
      </c>
      <c r="S2403" s="1">
        <v>0</v>
      </c>
      <c r="T2403" s="1">
        <v>2.8</v>
      </c>
    </row>
    <row r="2404" spans="1:20">
      <c r="A2404" s="1" t="s">
        <v>14543</v>
      </c>
      <c r="B2404" s="1" t="s">
        <v>14544</v>
      </c>
      <c r="C2404" s="1" t="s">
        <v>22</v>
      </c>
      <c r="D2404" s="1" t="s">
        <v>14545</v>
      </c>
      <c r="E2404" s="1" t="s">
        <v>14546</v>
      </c>
      <c r="F2404" s="1" t="s">
        <v>14547</v>
      </c>
      <c r="G2404" s="1" t="s">
        <v>89</v>
      </c>
      <c r="H2404" s="1" t="s">
        <v>27</v>
      </c>
      <c r="I2404" s="1">
        <v>205</v>
      </c>
      <c r="J2404" s="1" t="s">
        <v>22</v>
      </c>
      <c r="K2404" s="1" t="s">
        <v>22</v>
      </c>
      <c r="L2404" s="1">
        <v>2023</v>
      </c>
      <c r="M2404" s="1">
        <v>0</v>
      </c>
      <c r="N2404" s="1" t="s">
        <v>14548</v>
      </c>
      <c r="O2404" s="1">
        <v>2.7793260000000002</v>
      </c>
      <c r="P2404" s="1">
        <v>3.35</v>
      </c>
      <c r="Q2404" s="3">
        <v>0</v>
      </c>
      <c r="R2404" s="1">
        <v>0</v>
      </c>
      <c r="S2404" s="1">
        <v>0</v>
      </c>
      <c r="T2404" s="1">
        <v>4.8</v>
      </c>
    </row>
    <row r="2405" spans="1:20">
      <c r="A2405" s="1" t="s">
        <v>14549</v>
      </c>
      <c r="B2405" s="1" t="s">
        <v>14550</v>
      </c>
      <c r="C2405" s="1" t="s">
        <v>22</v>
      </c>
      <c r="D2405" s="1" t="s">
        <v>14551</v>
      </c>
      <c r="E2405" s="1" t="s">
        <v>14552</v>
      </c>
      <c r="F2405" s="1" t="s">
        <v>14553</v>
      </c>
      <c r="G2405" s="1" t="s">
        <v>26</v>
      </c>
      <c r="H2405" s="1" t="s">
        <v>27</v>
      </c>
      <c r="I2405" s="1">
        <v>52</v>
      </c>
      <c r="J2405" s="1">
        <v>4</v>
      </c>
      <c r="K2405" s="1" t="s">
        <v>14554</v>
      </c>
      <c r="L2405" s="1">
        <v>2023</v>
      </c>
      <c r="M2405" s="1">
        <v>0</v>
      </c>
      <c r="N2405" s="1" t="s">
        <v>14555</v>
      </c>
      <c r="O2405" s="1">
        <v>0.32653100000000002</v>
      </c>
      <c r="P2405" s="1">
        <v>2.4700000000000002</v>
      </c>
      <c r="Q2405" s="3">
        <v>0</v>
      </c>
      <c r="R2405" s="1">
        <v>0</v>
      </c>
      <c r="S2405" s="1">
        <v>0</v>
      </c>
      <c r="T2405" s="1">
        <v>1.3</v>
      </c>
    </row>
    <row r="2406" spans="1:20">
      <c r="A2406" s="1" t="s">
        <v>14556</v>
      </c>
      <c r="B2406" s="1" t="s">
        <v>14557</v>
      </c>
      <c r="C2406" s="1" t="s">
        <v>22</v>
      </c>
      <c r="D2406" s="1" t="s">
        <v>14558</v>
      </c>
      <c r="E2406" s="1" t="s">
        <v>14559</v>
      </c>
      <c r="F2406" s="1" t="s">
        <v>14178</v>
      </c>
      <c r="G2406" s="1" t="s">
        <v>541</v>
      </c>
      <c r="H2406" s="1" t="s">
        <v>27</v>
      </c>
      <c r="I2406" s="1" t="s">
        <v>22</v>
      </c>
      <c r="J2406" s="1" t="s">
        <v>22</v>
      </c>
      <c r="K2406" s="1" t="s">
        <v>22</v>
      </c>
      <c r="L2406" s="1">
        <v>2024</v>
      </c>
      <c r="M2406" s="1">
        <v>0</v>
      </c>
      <c r="N2406" s="1" t="s">
        <v>14560</v>
      </c>
      <c r="O2406" s="1">
        <v>0.14868100000000001</v>
      </c>
      <c r="P2406" s="1">
        <v>0.23</v>
      </c>
      <c r="Q2406" s="3">
        <v>0</v>
      </c>
      <c r="R2406" s="1">
        <v>0</v>
      </c>
      <c r="S2406" s="1">
        <v>0</v>
      </c>
      <c r="T2406" s="1" t="s">
        <v>22</v>
      </c>
    </row>
    <row r="2407" spans="1:20">
      <c r="A2407" s="1" t="s">
        <v>14561</v>
      </c>
      <c r="B2407" s="1" t="s">
        <v>14562</v>
      </c>
      <c r="C2407" s="1" t="s">
        <v>22</v>
      </c>
      <c r="D2407" s="1" t="s">
        <v>14563</v>
      </c>
      <c r="E2407" s="1" t="s">
        <v>14564</v>
      </c>
      <c r="F2407" s="1" t="s">
        <v>6935</v>
      </c>
      <c r="G2407" s="1" t="s">
        <v>26</v>
      </c>
      <c r="H2407" s="1" t="s">
        <v>27</v>
      </c>
      <c r="I2407" s="1">
        <v>13</v>
      </c>
      <c r="J2407" s="1">
        <v>10</v>
      </c>
      <c r="K2407" s="1" t="s">
        <v>22</v>
      </c>
      <c r="L2407" s="1">
        <v>2024</v>
      </c>
      <c r="M2407" s="1">
        <v>0</v>
      </c>
      <c r="N2407" s="1" t="s">
        <v>14565</v>
      </c>
      <c r="O2407" s="1">
        <v>0.145092</v>
      </c>
      <c r="P2407" s="1">
        <v>0.28000000000000003</v>
      </c>
      <c r="Q2407" s="3">
        <v>0</v>
      </c>
      <c r="R2407" s="1">
        <v>0</v>
      </c>
      <c r="S2407" s="1">
        <v>0</v>
      </c>
      <c r="T2407" s="1" t="s">
        <v>22</v>
      </c>
    </row>
    <row r="2408" spans="1:20">
      <c r="A2408" s="1" t="s">
        <v>14566</v>
      </c>
      <c r="B2408" s="1" t="s">
        <v>14567</v>
      </c>
      <c r="C2408" s="1" t="s">
        <v>14568</v>
      </c>
      <c r="D2408" s="1" t="s">
        <v>14569</v>
      </c>
      <c r="E2408" s="1" t="s">
        <v>14570</v>
      </c>
      <c r="F2408" s="1" t="s">
        <v>720</v>
      </c>
      <c r="G2408" s="1" t="s">
        <v>35</v>
      </c>
      <c r="H2408" s="1" t="s">
        <v>27</v>
      </c>
      <c r="I2408" s="1">
        <v>23</v>
      </c>
      <c r="J2408" s="1">
        <v>6</v>
      </c>
      <c r="K2408" s="1" t="s">
        <v>22</v>
      </c>
      <c r="L2408" s="1">
        <v>2023</v>
      </c>
      <c r="M2408" s="1">
        <v>0</v>
      </c>
      <c r="N2408" s="1" t="s">
        <v>14571</v>
      </c>
      <c r="O2408" s="1">
        <v>1.63185</v>
      </c>
      <c r="P2408" s="1">
        <v>2.61</v>
      </c>
      <c r="Q2408" s="3">
        <v>0</v>
      </c>
      <c r="R2408" s="1">
        <v>0</v>
      </c>
      <c r="S2408" s="1">
        <v>0</v>
      </c>
      <c r="T2408" s="1">
        <v>3.4</v>
      </c>
    </row>
    <row r="2409" spans="1:20">
      <c r="A2409" s="1" t="s">
        <v>14572</v>
      </c>
      <c r="B2409" s="1" t="s">
        <v>14573</v>
      </c>
      <c r="C2409" s="1" t="s">
        <v>22</v>
      </c>
      <c r="D2409" s="1" t="s">
        <v>14574</v>
      </c>
      <c r="E2409" s="1" t="s">
        <v>14575</v>
      </c>
      <c r="F2409" s="1" t="s">
        <v>6388</v>
      </c>
      <c r="G2409" s="1" t="s">
        <v>840</v>
      </c>
      <c r="H2409" s="1" t="s">
        <v>27</v>
      </c>
      <c r="I2409" s="1">
        <v>14</v>
      </c>
      <c r="J2409" s="1">
        <v>4</v>
      </c>
      <c r="K2409" s="1" t="s">
        <v>22</v>
      </c>
      <c r="L2409" s="1">
        <v>2024</v>
      </c>
      <c r="M2409" s="1">
        <v>0</v>
      </c>
      <c r="N2409" s="1" t="s">
        <v>14576</v>
      </c>
      <c r="O2409" s="1">
        <v>0.18093899999999999</v>
      </c>
      <c r="P2409" s="1">
        <v>0.19</v>
      </c>
      <c r="Q2409" s="3">
        <v>0</v>
      </c>
      <c r="R2409" s="1">
        <v>0</v>
      </c>
      <c r="S2409" s="1">
        <v>0</v>
      </c>
      <c r="T2409" s="1" t="s">
        <v>22</v>
      </c>
    </row>
    <row r="2410" spans="1:20">
      <c r="A2410" s="1" t="s">
        <v>14577</v>
      </c>
      <c r="B2410" s="1" t="s">
        <v>14578</v>
      </c>
      <c r="C2410" s="1" t="s">
        <v>22</v>
      </c>
      <c r="D2410" s="1" t="s">
        <v>14579</v>
      </c>
      <c r="E2410" s="1" t="s">
        <v>14580</v>
      </c>
      <c r="F2410" s="1" t="s">
        <v>4095</v>
      </c>
      <c r="G2410" s="1" t="s">
        <v>26</v>
      </c>
      <c r="H2410" s="1" t="s">
        <v>27</v>
      </c>
      <c r="I2410" s="1">
        <v>13</v>
      </c>
      <c r="J2410" s="1">
        <v>9</v>
      </c>
      <c r="K2410" s="1" t="s">
        <v>22</v>
      </c>
      <c r="L2410" s="1">
        <v>2023</v>
      </c>
      <c r="M2410" s="1">
        <v>0</v>
      </c>
      <c r="N2410" s="1" t="s">
        <v>14581</v>
      </c>
      <c r="O2410" s="1">
        <v>1.217209</v>
      </c>
      <c r="P2410" s="1">
        <v>2.4700000000000002</v>
      </c>
      <c r="Q2410" s="3">
        <v>0</v>
      </c>
      <c r="R2410" s="1">
        <v>0</v>
      </c>
      <c r="S2410" s="1">
        <v>0</v>
      </c>
      <c r="T2410" s="1">
        <v>2.5</v>
      </c>
    </row>
    <row r="2411" spans="1:20">
      <c r="A2411" s="1" t="s">
        <v>14582</v>
      </c>
      <c r="B2411" s="1" t="s">
        <v>14583</v>
      </c>
      <c r="C2411" s="1" t="s">
        <v>22</v>
      </c>
      <c r="D2411" s="1" t="s">
        <v>14584</v>
      </c>
      <c r="E2411" s="1" t="s">
        <v>14585</v>
      </c>
      <c r="F2411" s="1" t="s">
        <v>10492</v>
      </c>
      <c r="G2411" s="1" t="s">
        <v>26</v>
      </c>
      <c r="H2411" s="1" t="s">
        <v>27</v>
      </c>
      <c r="I2411" s="1">
        <v>13</v>
      </c>
      <c r="J2411" s="1">
        <v>9</v>
      </c>
      <c r="K2411" s="1" t="s">
        <v>22</v>
      </c>
      <c r="L2411" s="1">
        <v>2023</v>
      </c>
      <c r="M2411" s="1">
        <v>0</v>
      </c>
      <c r="N2411" s="1" t="s">
        <v>14586</v>
      </c>
      <c r="O2411" s="1">
        <v>1.4653670000000001</v>
      </c>
      <c r="P2411" s="1">
        <v>2.4700000000000002</v>
      </c>
      <c r="Q2411" s="3">
        <v>0</v>
      </c>
      <c r="R2411" s="1">
        <v>0</v>
      </c>
      <c r="S2411" s="1">
        <v>0</v>
      </c>
      <c r="T2411" s="1">
        <v>3.1</v>
      </c>
    </row>
    <row r="2412" spans="1:20">
      <c r="A2412" s="1" t="s">
        <v>14587</v>
      </c>
      <c r="B2412" s="1" t="s">
        <v>14588</v>
      </c>
      <c r="C2412" s="1" t="s">
        <v>14589</v>
      </c>
      <c r="D2412" s="1" t="s">
        <v>14590</v>
      </c>
      <c r="E2412" s="1" t="s">
        <v>14591</v>
      </c>
      <c r="F2412" s="1" t="s">
        <v>14592</v>
      </c>
      <c r="G2412" s="1" t="s">
        <v>35</v>
      </c>
      <c r="H2412" s="1" t="s">
        <v>27</v>
      </c>
      <c r="I2412" s="1">
        <v>87</v>
      </c>
      <c r="J2412" s="1">
        <v>12</v>
      </c>
      <c r="K2412" s="1" t="s">
        <v>22</v>
      </c>
      <c r="L2412" s="1">
        <v>2022</v>
      </c>
      <c r="M2412" s="1">
        <v>0</v>
      </c>
      <c r="N2412" s="1" t="s">
        <v>14593</v>
      </c>
      <c r="O2412" s="1">
        <v>3.046154</v>
      </c>
      <c r="P2412" s="1">
        <v>6.86</v>
      </c>
      <c r="Q2412" s="3">
        <v>0</v>
      </c>
      <c r="R2412" s="1">
        <v>0</v>
      </c>
      <c r="S2412" s="1">
        <v>0</v>
      </c>
      <c r="T2412" s="1">
        <v>3.4</v>
      </c>
    </row>
    <row r="2413" spans="1:20">
      <c r="A2413" s="1" t="s">
        <v>14594</v>
      </c>
      <c r="B2413" s="1" t="s">
        <v>14595</v>
      </c>
      <c r="C2413" s="1" t="s">
        <v>22</v>
      </c>
      <c r="D2413" s="1" t="s">
        <v>14596</v>
      </c>
      <c r="E2413" s="1" t="s">
        <v>14597</v>
      </c>
      <c r="F2413" s="1" t="s">
        <v>14598</v>
      </c>
      <c r="G2413" s="1" t="s">
        <v>35</v>
      </c>
      <c r="H2413" s="1" t="s">
        <v>27</v>
      </c>
      <c r="I2413" s="1" t="s">
        <v>22</v>
      </c>
      <c r="J2413" s="1" t="s">
        <v>22</v>
      </c>
      <c r="K2413" s="1" t="s">
        <v>22</v>
      </c>
      <c r="L2413" s="1">
        <v>2023</v>
      </c>
      <c r="M2413" s="1">
        <v>0</v>
      </c>
      <c r="N2413" s="1" t="s">
        <v>14599</v>
      </c>
      <c r="O2413" s="1">
        <v>0.737452</v>
      </c>
      <c r="P2413" s="1">
        <v>2.61</v>
      </c>
      <c r="Q2413" s="3">
        <v>0</v>
      </c>
      <c r="R2413" s="1">
        <v>0</v>
      </c>
      <c r="S2413" s="1">
        <v>0</v>
      </c>
      <c r="T2413" s="1">
        <v>1.8</v>
      </c>
    </row>
    <row r="2414" spans="1:20">
      <c r="A2414" s="1" t="s">
        <v>14600</v>
      </c>
      <c r="B2414" s="1" t="s">
        <v>22</v>
      </c>
      <c r="C2414" s="1" t="s">
        <v>22</v>
      </c>
      <c r="D2414" s="1" t="s">
        <v>14601</v>
      </c>
      <c r="E2414" s="1" t="s">
        <v>14602</v>
      </c>
      <c r="F2414" s="1" t="s">
        <v>11328</v>
      </c>
      <c r="G2414" s="1" t="s">
        <v>105</v>
      </c>
      <c r="H2414" s="1" t="s">
        <v>27</v>
      </c>
      <c r="I2414" s="1">
        <v>28</v>
      </c>
      <c r="J2414" s="1" t="s">
        <v>11877</v>
      </c>
      <c r="K2414" s="1" t="s">
        <v>14603</v>
      </c>
      <c r="L2414" s="1">
        <v>2019</v>
      </c>
      <c r="M2414" s="1">
        <v>0</v>
      </c>
      <c r="N2414" s="1" t="s">
        <v>14604</v>
      </c>
      <c r="O2414" s="1">
        <v>2.2985319999999998</v>
      </c>
      <c r="P2414" s="1">
        <v>20.84</v>
      </c>
      <c r="Q2414" s="3">
        <v>0</v>
      </c>
      <c r="R2414" s="1">
        <v>0</v>
      </c>
      <c r="S2414" s="1">
        <v>0</v>
      </c>
      <c r="T2414" s="1">
        <v>0.55300000000000005</v>
      </c>
    </row>
    <row r="2415" spans="1:20">
      <c r="A2415" s="1" t="s">
        <v>14605</v>
      </c>
      <c r="B2415" s="1" t="s">
        <v>14606</v>
      </c>
      <c r="C2415" s="1" t="s">
        <v>14607</v>
      </c>
      <c r="D2415" s="1" t="s">
        <v>14608</v>
      </c>
      <c r="E2415" s="1" t="s">
        <v>14609</v>
      </c>
      <c r="F2415" s="1" t="s">
        <v>1462</v>
      </c>
      <c r="G2415" s="1" t="s">
        <v>49</v>
      </c>
      <c r="H2415" s="1" t="s">
        <v>27</v>
      </c>
      <c r="I2415" s="1">
        <v>176</v>
      </c>
      <c r="J2415" s="1" t="s">
        <v>22</v>
      </c>
      <c r="K2415" s="1" t="s">
        <v>22</v>
      </c>
      <c r="L2415" s="1">
        <v>2024</v>
      </c>
      <c r="M2415" s="1">
        <v>0</v>
      </c>
      <c r="N2415" s="1" t="s">
        <v>14610</v>
      </c>
      <c r="O2415" s="1">
        <v>0.22988500000000001</v>
      </c>
      <c r="P2415" s="1">
        <v>0.31</v>
      </c>
      <c r="Q2415" s="3">
        <v>0</v>
      </c>
      <c r="R2415" s="1">
        <v>0</v>
      </c>
      <c r="S2415" s="1">
        <v>0</v>
      </c>
      <c r="T2415" s="1" t="s">
        <v>22</v>
      </c>
    </row>
    <row r="2416" spans="1:20">
      <c r="A2416" s="1" t="s">
        <v>14611</v>
      </c>
      <c r="B2416" s="1" t="s">
        <v>14612</v>
      </c>
      <c r="C2416" s="1" t="s">
        <v>22</v>
      </c>
      <c r="D2416" s="1" t="s">
        <v>14613</v>
      </c>
      <c r="E2416" s="1" t="s">
        <v>12752</v>
      </c>
      <c r="F2416" s="1" t="s">
        <v>6935</v>
      </c>
      <c r="G2416" s="1" t="s">
        <v>26</v>
      </c>
      <c r="H2416" s="1" t="s">
        <v>27</v>
      </c>
      <c r="I2416" s="1">
        <v>12</v>
      </c>
      <c r="J2416" s="1">
        <v>18</v>
      </c>
      <c r="K2416" s="1" t="s">
        <v>22</v>
      </c>
      <c r="L2416" s="1">
        <v>2023</v>
      </c>
      <c r="M2416" s="1">
        <v>0</v>
      </c>
      <c r="N2416" s="1" t="s">
        <v>14614</v>
      </c>
      <c r="O2416" s="1">
        <v>1.392045</v>
      </c>
      <c r="P2416" s="1">
        <v>2.4700000000000002</v>
      </c>
      <c r="Q2416" s="3">
        <v>0</v>
      </c>
      <c r="R2416" s="1">
        <v>0</v>
      </c>
      <c r="S2416" s="1">
        <v>0</v>
      </c>
      <c r="T2416" s="1">
        <v>2.6</v>
      </c>
    </row>
    <row r="2417" spans="1:20">
      <c r="A2417" s="1" t="s">
        <v>14615</v>
      </c>
      <c r="B2417" s="1" t="s">
        <v>14616</v>
      </c>
      <c r="C2417" s="1" t="s">
        <v>22</v>
      </c>
      <c r="D2417" s="1" t="s">
        <v>14617</v>
      </c>
      <c r="E2417" s="1" t="s">
        <v>14618</v>
      </c>
      <c r="F2417" s="1" t="s">
        <v>10184</v>
      </c>
      <c r="G2417" s="1" t="s">
        <v>89</v>
      </c>
      <c r="H2417" s="1" t="s">
        <v>27</v>
      </c>
      <c r="I2417" s="1">
        <v>33</v>
      </c>
      <c r="J2417" s="1">
        <v>7</v>
      </c>
      <c r="K2417" s="1" t="s">
        <v>14619</v>
      </c>
      <c r="L2417" s="1">
        <v>2021</v>
      </c>
      <c r="M2417" s="1">
        <v>0</v>
      </c>
      <c r="N2417" s="1" t="s">
        <v>14620</v>
      </c>
      <c r="O2417" s="1">
        <v>2.438202</v>
      </c>
      <c r="P2417" s="1">
        <v>15.04</v>
      </c>
      <c r="Q2417" s="3">
        <v>0</v>
      </c>
      <c r="R2417" s="1">
        <v>0</v>
      </c>
      <c r="S2417" s="1">
        <v>0</v>
      </c>
      <c r="T2417" s="1">
        <v>0.879</v>
      </c>
    </row>
    <row r="2418" spans="1:20">
      <c r="A2418" s="1" t="s">
        <v>14621</v>
      </c>
      <c r="B2418" s="1" t="s">
        <v>14622</v>
      </c>
      <c r="C2418" s="1" t="s">
        <v>22</v>
      </c>
      <c r="D2418" s="1" t="s">
        <v>14623</v>
      </c>
      <c r="E2418" s="1" t="s">
        <v>14624</v>
      </c>
      <c r="F2418" s="1" t="s">
        <v>10123</v>
      </c>
      <c r="G2418" s="1" t="s">
        <v>35</v>
      </c>
      <c r="H2418" s="1" t="s">
        <v>27</v>
      </c>
      <c r="I2418" s="1">
        <v>231</v>
      </c>
      <c r="J2418" s="1">
        <v>4</v>
      </c>
      <c r="K2418" s="1" t="s">
        <v>14625</v>
      </c>
      <c r="L2418" s="1">
        <v>2016</v>
      </c>
      <c r="M2418" s="1">
        <v>0</v>
      </c>
      <c r="N2418" s="1" t="s">
        <v>14626</v>
      </c>
      <c r="O2418" s="1">
        <v>1.161538</v>
      </c>
      <c r="P2418" s="1">
        <v>25.68</v>
      </c>
      <c r="Q2418" s="3">
        <v>0</v>
      </c>
      <c r="R2418" s="1">
        <v>0</v>
      </c>
      <c r="S2418" s="1">
        <v>0</v>
      </c>
      <c r="T2418" s="1">
        <v>0.152</v>
      </c>
    </row>
    <row r="2419" spans="1:20">
      <c r="A2419" s="1" t="s">
        <v>14627</v>
      </c>
      <c r="B2419" s="1" t="s">
        <v>14628</v>
      </c>
      <c r="C2419" s="1" t="s">
        <v>22</v>
      </c>
      <c r="D2419" s="1" t="s">
        <v>14629</v>
      </c>
      <c r="E2419" s="1" t="s">
        <v>14624</v>
      </c>
      <c r="F2419" s="1" t="s">
        <v>10123</v>
      </c>
      <c r="G2419" s="1" t="s">
        <v>35</v>
      </c>
      <c r="H2419" s="1" t="s">
        <v>27</v>
      </c>
      <c r="I2419" s="1">
        <v>231</v>
      </c>
      <c r="J2419" s="1">
        <v>2</v>
      </c>
      <c r="K2419" s="1" t="s">
        <v>14630</v>
      </c>
      <c r="L2419" s="1">
        <v>2016</v>
      </c>
      <c r="M2419" s="1">
        <v>0</v>
      </c>
      <c r="N2419" s="1" t="s">
        <v>14631</v>
      </c>
      <c r="O2419" s="1">
        <v>1.161538</v>
      </c>
      <c r="P2419" s="1">
        <v>25.68</v>
      </c>
      <c r="Q2419" s="3">
        <v>0</v>
      </c>
      <c r="R2419" s="1">
        <v>0</v>
      </c>
      <c r="S2419" s="1">
        <v>0</v>
      </c>
      <c r="T2419" s="1">
        <v>0.152</v>
      </c>
    </row>
    <row r="2420" spans="1:20">
      <c r="A2420" s="1" t="s">
        <v>14632</v>
      </c>
      <c r="B2420" s="1" t="s">
        <v>14633</v>
      </c>
      <c r="C2420" s="1" t="s">
        <v>22</v>
      </c>
      <c r="D2420" s="1" t="s">
        <v>14634</v>
      </c>
      <c r="E2420" s="1" t="s">
        <v>14635</v>
      </c>
      <c r="F2420" s="1" t="s">
        <v>10123</v>
      </c>
      <c r="G2420" s="1" t="s">
        <v>35</v>
      </c>
      <c r="H2420" s="1" t="s">
        <v>27</v>
      </c>
      <c r="I2420" s="1">
        <v>232</v>
      </c>
      <c r="J2420" s="1">
        <v>6</v>
      </c>
      <c r="K2420" s="1" t="s">
        <v>14636</v>
      </c>
      <c r="L2420" s="1">
        <v>2017</v>
      </c>
      <c r="M2420" s="1">
        <v>0</v>
      </c>
      <c r="N2420" s="1" t="s">
        <v>14637</v>
      </c>
      <c r="O2420" s="1">
        <v>1.239554</v>
      </c>
      <c r="P2420" s="1">
        <v>24.63</v>
      </c>
      <c r="Q2420" s="3">
        <v>0</v>
      </c>
      <c r="R2420" s="1">
        <v>0</v>
      </c>
      <c r="S2420" s="1">
        <v>0</v>
      </c>
      <c r="T2420" s="1">
        <v>0.252</v>
      </c>
    </row>
    <row r="2421" spans="1:20">
      <c r="A2421" s="1" t="s">
        <v>14638</v>
      </c>
      <c r="B2421" s="1" t="s">
        <v>14639</v>
      </c>
      <c r="C2421" s="1" t="s">
        <v>22</v>
      </c>
      <c r="D2421" s="1" t="s">
        <v>14640</v>
      </c>
      <c r="E2421" s="1" t="s">
        <v>14624</v>
      </c>
      <c r="F2421" s="1" t="s">
        <v>10123</v>
      </c>
      <c r="G2421" s="1" t="s">
        <v>35</v>
      </c>
      <c r="H2421" s="1" t="s">
        <v>27</v>
      </c>
      <c r="I2421" s="1">
        <v>231</v>
      </c>
      <c r="J2421" s="1">
        <v>1</v>
      </c>
      <c r="K2421" s="1" t="s">
        <v>14641</v>
      </c>
      <c r="L2421" s="1">
        <v>2016</v>
      </c>
      <c r="M2421" s="1">
        <v>0</v>
      </c>
      <c r="N2421" s="1" t="s">
        <v>14642</v>
      </c>
      <c r="O2421" s="1">
        <v>1.161538</v>
      </c>
      <c r="P2421" s="1">
        <v>25.68</v>
      </c>
      <c r="Q2421" s="3">
        <v>0</v>
      </c>
      <c r="R2421" s="1">
        <v>0</v>
      </c>
      <c r="S2421" s="1">
        <v>0</v>
      </c>
      <c r="T2421" s="1">
        <v>0.152</v>
      </c>
    </row>
    <row r="2422" spans="1:20">
      <c r="A2422" s="1" t="s">
        <v>14643</v>
      </c>
      <c r="B2422" s="1" t="s">
        <v>14644</v>
      </c>
      <c r="C2422" s="1" t="s">
        <v>22</v>
      </c>
      <c r="D2422" s="1" t="s">
        <v>14645</v>
      </c>
      <c r="E2422" s="1" t="s">
        <v>14646</v>
      </c>
      <c r="F2422" s="1" t="s">
        <v>10123</v>
      </c>
      <c r="G2422" s="1" t="s">
        <v>35</v>
      </c>
      <c r="H2422" s="1" t="s">
        <v>27</v>
      </c>
      <c r="I2422" s="1">
        <v>231</v>
      </c>
      <c r="J2422" s="1">
        <v>4</v>
      </c>
      <c r="K2422" s="1" t="s">
        <v>14647</v>
      </c>
      <c r="L2422" s="1">
        <v>2016</v>
      </c>
      <c r="M2422" s="1">
        <v>0</v>
      </c>
      <c r="N2422" s="1" t="s">
        <v>14648</v>
      </c>
      <c r="O2422" s="1">
        <v>1.161538</v>
      </c>
      <c r="P2422" s="1">
        <v>25.68</v>
      </c>
      <c r="Q2422" s="3">
        <v>0</v>
      </c>
      <c r="R2422" s="1">
        <v>0</v>
      </c>
      <c r="S2422" s="1">
        <v>0</v>
      </c>
      <c r="T2422" s="1">
        <v>0.152</v>
      </c>
    </row>
    <row r="2423" spans="1:20">
      <c r="A2423" s="1" t="s">
        <v>14649</v>
      </c>
      <c r="B2423" s="1" t="s">
        <v>14650</v>
      </c>
      <c r="C2423" s="1" t="s">
        <v>22</v>
      </c>
      <c r="D2423" s="1" t="s">
        <v>14651</v>
      </c>
      <c r="E2423" s="1" t="s">
        <v>14652</v>
      </c>
      <c r="F2423" s="1" t="s">
        <v>10123</v>
      </c>
      <c r="G2423" s="1" t="s">
        <v>35</v>
      </c>
      <c r="H2423" s="1" t="s">
        <v>27</v>
      </c>
      <c r="I2423" s="1">
        <v>231</v>
      </c>
      <c r="J2423" s="1">
        <v>4</v>
      </c>
      <c r="K2423" s="1" t="s">
        <v>14653</v>
      </c>
      <c r="L2423" s="1">
        <v>2016</v>
      </c>
      <c r="M2423" s="1">
        <v>0</v>
      </c>
      <c r="N2423" s="1" t="s">
        <v>14654</v>
      </c>
      <c r="O2423" s="1">
        <v>1.161538</v>
      </c>
      <c r="P2423" s="1">
        <v>25.68</v>
      </c>
      <c r="Q2423" s="3">
        <v>0</v>
      </c>
      <c r="R2423" s="1">
        <v>0</v>
      </c>
      <c r="S2423" s="1">
        <v>0</v>
      </c>
      <c r="T2423" s="1">
        <v>0.152</v>
      </c>
    </row>
    <row r="2424" spans="1:20">
      <c r="A2424" s="1" t="s">
        <v>14655</v>
      </c>
      <c r="B2424" s="1" t="s">
        <v>14656</v>
      </c>
      <c r="C2424" s="1" t="s">
        <v>22</v>
      </c>
      <c r="D2424" s="1" t="s">
        <v>14657</v>
      </c>
      <c r="E2424" s="1" t="s">
        <v>14658</v>
      </c>
      <c r="F2424" s="1" t="s">
        <v>14659</v>
      </c>
      <c r="G2424" s="1" t="s">
        <v>678</v>
      </c>
      <c r="H2424" s="1" t="s">
        <v>27</v>
      </c>
      <c r="I2424" s="1">
        <v>204</v>
      </c>
      <c r="J2424" s="1" t="s">
        <v>22</v>
      </c>
      <c r="K2424" s="1" t="s">
        <v>22</v>
      </c>
      <c r="L2424" s="1">
        <v>2024</v>
      </c>
      <c r="M2424" s="1">
        <v>0</v>
      </c>
      <c r="N2424" s="1" t="s">
        <v>14660</v>
      </c>
      <c r="O2424" s="1">
        <v>0.117188</v>
      </c>
      <c r="P2424" s="1">
        <v>0.23</v>
      </c>
      <c r="Q2424" s="3">
        <v>0</v>
      </c>
      <c r="R2424" s="1">
        <v>0</v>
      </c>
      <c r="S2424" s="1">
        <v>0</v>
      </c>
      <c r="T2424" s="1" t="s">
        <v>22</v>
      </c>
    </row>
    <row r="2425" spans="1:20">
      <c r="A2425" s="1" t="s">
        <v>14661</v>
      </c>
      <c r="B2425" s="1" t="s">
        <v>14662</v>
      </c>
      <c r="C2425" s="1" t="s">
        <v>22</v>
      </c>
      <c r="D2425" s="1" t="s">
        <v>14663</v>
      </c>
      <c r="E2425" s="1" t="s">
        <v>14664</v>
      </c>
      <c r="F2425" s="1" t="s">
        <v>1504</v>
      </c>
      <c r="G2425" s="1" t="s">
        <v>35</v>
      </c>
      <c r="H2425" s="1" t="s">
        <v>106</v>
      </c>
      <c r="I2425" s="1">
        <v>11</v>
      </c>
      <c r="J2425" s="1">
        <v>11</v>
      </c>
      <c r="K2425" s="1" t="s">
        <v>22</v>
      </c>
      <c r="L2425" s="1">
        <v>2023</v>
      </c>
      <c r="M2425" s="1">
        <v>0</v>
      </c>
      <c r="N2425" s="1" t="s">
        <v>14665</v>
      </c>
      <c r="O2425" s="1">
        <v>4.489655</v>
      </c>
      <c r="P2425" s="1">
        <v>5.74</v>
      </c>
      <c r="Q2425" s="3">
        <v>0</v>
      </c>
      <c r="R2425" s="1">
        <v>0</v>
      </c>
      <c r="S2425" s="1">
        <v>0</v>
      </c>
      <c r="T2425" s="1">
        <v>2.8</v>
      </c>
    </row>
    <row r="2426" spans="1:20">
      <c r="A2426" s="1" t="s">
        <v>14666</v>
      </c>
      <c r="B2426" s="1" t="s">
        <v>14667</v>
      </c>
      <c r="C2426" s="1" t="s">
        <v>22</v>
      </c>
      <c r="D2426" s="1" t="s">
        <v>14668</v>
      </c>
      <c r="E2426" s="1" t="s">
        <v>14669</v>
      </c>
      <c r="F2426" s="1" t="s">
        <v>11400</v>
      </c>
      <c r="G2426" s="1" t="s">
        <v>138</v>
      </c>
      <c r="H2426" s="1" t="s">
        <v>27</v>
      </c>
      <c r="I2426" s="1">
        <v>13</v>
      </c>
      <c r="J2426" s="1">
        <v>8</v>
      </c>
      <c r="K2426" s="1" t="s">
        <v>14670</v>
      </c>
      <c r="L2426" s="1">
        <v>2017</v>
      </c>
      <c r="M2426" s="1">
        <v>0</v>
      </c>
      <c r="N2426" s="1" t="s">
        <v>14671</v>
      </c>
      <c r="O2426" s="1">
        <v>5.6111110000000002</v>
      </c>
      <c r="P2426" s="1">
        <v>15.59</v>
      </c>
      <c r="Q2426" s="3">
        <v>0</v>
      </c>
      <c r="R2426" s="1">
        <v>0</v>
      </c>
      <c r="S2426" s="1">
        <v>0</v>
      </c>
      <c r="T2426" s="1" t="s">
        <v>22</v>
      </c>
    </row>
    <row r="2427" spans="1:20">
      <c r="A2427" s="1" t="s">
        <v>14672</v>
      </c>
      <c r="B2427" s="1" t="s">
        <v>22</v>
      </c>
      <c r="C2427" s="1" t="s">
        <v>22</v>
      </c>
      <c r="D2427" s="1" t="s">
        <v>14673</v>
      </c>
      <c r="E2427" s="1" t="s">
        <v>14674</v>
      </c>
      <c r="F2427" s="1" t="s">
        <v>11921</v>
      </c>
      <c r="G2427" s="1" t="s">
        <v>26</v>
      </c>
      <c r="H2427" s="1" t="s">
        <v>27</v>
      </c>
      <c r="I2427" s="1">
        <v>23</v>
      </c>
      <c r="J2427" s="1">
        <v>3</v>
      </c>
      <c r="K2427" s="1" t="s">
        <v>14675</v>
      </c>
      <c r="L2427" s="1">
        <v>2021</v>
      </c>
      <c r="M2427" s="1">
        <v>0</v>
      </c>
      <c r="N2427" s="1" t="s">
        <v>14676</v>
      </c>
      <c r="O2427" s="1">
        <v>1.6666669999999999</v>
      </c>
      <c r="P2427" s="1">
        <v>12</v>
      </c>
      <c r="Q2427" s="3">
        <v>0</v>
      </c>
      <c r="R2427" s="1">
        <v>0</v>
      </c>
      <c r="S2427" s="1">
        <v>0</v>
      </c>
      <c r="T2427" s="1">
        <v>0.59499999999999997</v>
      </c>
    </row>
    <row r="2428" spans="1:20">
      <c r="A2428" s="1" t="s">
        <v>14677</v>
      </c>
      <c r="B2428" s="1" t="s">
        <v>14678</v>
      </c>
      <c r="C2428" s="1" t="s">
        <v>22</v>
      </c>
      <c r="D2428" s="1" t="s">
        <v>14679</v>
      </c>
      <c r="E2428" s="1" t="s">
        <v>14680</v>
      </c>
      <c r="F2428" s="1" t="s">
        <v>6837</v>
      </c>
      <c r="G2428" s="1" t="s">
        <v>26</v>
      </c>
      <c r="H2428" s="1" t="s">
        <v>27</v>
      </c>
      <c r="I2428" s="1">
        <v>364</v>
      </c>
      <c r="J2428" s="1" t="s">
        <v>22</v>
      </c>
      <c r="K2428" s="1" t="s">
        <v>22</v>
      </c>
      <c r="L2428" s="1">
        <v>2024</v>
      </c>
      <c r="M2428" s="1">
        <v>0</v>
      </c>
      <c r="N2428" s="1" t="s">
        <v>14681</v>
      </c>
      <c r="O2428" s="1">
        <v>0.332146</v>
      </c>
      <c r="P2428" s="1">
        <v>0.28000000000000003</v>
      </c>
      <c r="Q2428" s="3">
        <v>0</v>
      </c>
      <c r="R2428" s="1">
        <v>0</v>
      </c>
      <c r="S2428" s="1">
        <v>0</v>
      </c>
      <c r="T2428" s="1" t="s">
        <v>22</v>
      </c>
    </row>
    <row r="2429" spans="1:20">
      <c r="A2429" s="1" t="s">
        <v>14682</v>
      </c>
      <c r="B2429" s="1" t="s">
        <v>14683</v>
      </c>
      <c r="C2429" s="1" t="s">
        <v>22</v>
      </c>
      <c r="D2429" s="1" t="s">
        <v>14684</v>
      </c>
      <c r="E2429" s="1" t="s">
        <v>14685</v>
      </c>
      <c r="F2429" s="1" t="s">
        <v>8839</v>
      </c>
      <c r="G2429" s="1" t="s">
        <v>35</v>
      </c>
      <c r="H2429" s="1" t="s">
        <v>27</v>
      </c>
      <c r="I2429" s="1">
        <v>34</v>
      </c>
      <c r="J2429" s="1">
        <v>3</v>
      </c>
      <c r="K2429" s="1" t="s">
        <v>14686</v>
      </c>
      <c r="L2429" s="1">
        <v>2018</v>
      </c>
      <c r="M2429" s="1">
        <v>0</v>
      </c>
      <c r="N2429" s="1" t="s">
        <v>14687</v>
      </c>
      <c r="O2429" s="1">
        <v>2.7018179999999998</v>
      </c>
      <c r="P2429" s="1">
        <v>22.52</v>
      </c>
      <c r="Q2429" s="3">
        <v>0</v>
      </c>
      <c r="R2429" s="1">
        <v>0</v>
      </c>
      <c r="S2429" s="1">
        <v>0</v>
      </c>
      <c r="T2429" s="1">
        <v>0.79700000000000004</v>
      </c>
    </row>
    <row r="2430" spans="1:20">
      <c r="A2430" s="1" t="s">
        <v>14688</v>
      </c>
      <c r="B2430" s="1" t="s">
        <v>14689</v>
      </c>
      <c r="C2430" s="1" t="s">
        <v>22</v>
      </c>
      <c r="D2430" s="1" t="s">
        <v>14690</v>
      </c>
      <c r="E2430" s="1" t="s">
        <v>9947</v>
      </c>
      <c r="F2430" s="1" t="s">
        <v>14691</v>
      </c>
      <c r="G2430" s="1" t="s">
        <v>138</v>
      </c>
      <c r="H2430" s="1" t="s">
        <v>27</v>
      </c>
      <c r="I2430" s="1" t="s">
        <v>22</v>
      </c>
      <c r="J2430" s="1" t="s">
        <v>22</v>
      </c>
      <c r="K2430" s="1" t="s">
        <v>22</v>
      </c>
      <c r="L2430" s="1">
        <v>2023</v>
      </c>
      <c r="M2430" s="1">
        <v>0</v>
      </c>
      <c r="N2430" s="1" t="s">
        <v>14692</v>
      </c>
      <c r="O2430" s="1">
        <v>0.790323</v>
      </c>
      <c r="P2430" s="1">
        <v>1.1200000000000001</v>
      </c>
      <c r="Q2430" s="3">
        <v>0</v>
      </c>
      <c r="R2430" s="1">
        <v>0</v>
      </c>
      <c r="S2430" s="1">
        <v>0</v>
      </c>
      <c r="T2430" s="1">
        <v>1.6</v>
      </c>
    </row>
    <row r="2431" spans="1:20">
      <c r="A2431" s="1" t="s">
        <v>14693</v>
      </c>
      <c r="B2431" s="1" t="s">
        <v>14694</v>
      </c>
      <c r="C2431" s="1" t="s">
        <v>14695</v>
      </c>
      <c r="D2431" s="1" t="s">
        <v>14696</v>
      </c>
      <c r="E2431" s="1" t="s">
        <v>14697</v>
      </c>
      <c r="F2431" s="1" t="s">
        <v>1111</v>
      </c>
      <c r="G2431" s="1" t="s">
        <v>105</v>
      </c>
      <c r="H2431" s="1" t="s">
        <v>27</v>
      </c>
      <c r="I2431" s="1">
        <v>346</v>
      </c>
      <c r="J2431" s="1" t="s">
        <v>22</v>
      </c>
      <c r="K2431" s="1" t="s">
        <v>22</v>
      </c>
      <c r="L2431" s="1">
        <v>2024</v>
      </c>
      <c r="M2431" s="1">
        <v>0</v>
      </c>
      <c r="N2431" s="1" t="s">
        <v>14698</v>
      </c>
      <c r="O2431" s="1">
        <v>0.220551</v>
      </c>
      <c r="P2431" s="1">
        <v>0.24</v>
      </c>
      <c r="Q2431" s="3">
        <v>0</v>
      </c>
      <c r="R2431" s="1">
        <v>0</v>
      </c>
      <c r="S2431" s="1">
        <v>0</v>
      </c>
      <c r="T2431" s="1" t="s">
        <v>22</v>
      </c>
    </row>
    <row r="2432" spans="1:20">
      <c r="A2432" s="1" t="s">
        <v>14699</v>
      </c>
      <c r="B2432" s="1" t="s">
        <v>14700</v>
      </c>
      <c r="C2432" s="1" t="s">
        <v>14701</v>
      </c>
      <c r="D2432" s="1" t="s">
        <v>14702</v>
      </c>
      <c r="E2432" s="1" t="s">
        <v>14703</v>
      </c>
      <c r="F2432" s="1" t="s">
        <v>14704</v>
      </c>
      <c r="G2432" s="1" t="s">
        <v>35</v>
      </c>
      <c r="H2432" s="1" t="s">
        <v>27</v>
      </c>
      <c r="I2432" s="1">
        <v>40</v>
      </c>
      <c r="J2432" s="1">
        <v>8</v>
      </c>
      <c r="K2432" s="1" t="s">
        <v>14705</v>
      </c>
      <c r="L2432" s="1">
        <v>2024</v>
      </c>
      <c r="M2432" s="1">
        <v>0</v>
      </c>
      <c r="N2432" s="1" t="s">
        <v>14706</v>
      </c>
      <c r="O2432" s="1">
        <v>0.18631200000000001</v>
      </c>
      <c r="P2432" s="1">
        <v>0.26</v>
      </c>
      <c r="Q2432" s="3">
        <v>0</v>
      </c>
      <c r="R2432" s="1">
        <v>0</v>
      </c>
      <c r="S2432" s="1">
        <v>0</v>
      </c>
      <c r="T2432" s="1" t="s">
        <v>22</v>
      </c>
    </row>
    <row r="2433" spans="1:20">
      <c r="A2433" s="1" t="s">
        <v>14707</v>
      </c>
      <c r="B2433" s="1" t="s">
        <v>14708</v>
      </c>
      <c r="C2433" s="1" t="s">
        <v>22</v>
      </c>
      <c r="D2433" s="1" t="s">
        <v>14709</v>
      </c>
      <c r="E2433" s="1" t="s">
        <v>14710</v>
      </c>
      <c r="F2433" s="1" t="s">
        <v>11545</v>
      </c>
      <c r="G2433" s="1" t="s">
        <v>305</v>
      </c>
      <c r="H2433" s="1" t="s">
        <v>27</v>
      </c>
      <c r="I2433" s="1">
        <v>47</v>
      </c>
      <c r="J2433" s="1">
        <v>3</v>
      </c>
      <c r="K2433" s="1" t="s">
        <v>14711</v>
      </c>
      <c r="L2433" s="1">
        <v>2022</v>
      </c>
      <c r="M2433" s="1">
        <v>0</v>
      </c>
      <c r="N2433" s="1" t="s">
        <v>14712</v>
      </c>
      <c r="O2433" s="1">
        <v>0.73469399999999996</v>
      </c>
      <c r="P2433" s="1">
        <v>5.25</v>
      </c>
      <c r="Q2433" s="3">
        <v>0</v>
      </c>
      <c r="R2433" s="1">
        <v>0</v>
      </c>
      <c r="S2433" s="1">
        <v>0</v>
      </c>
      <c r="T2433" s="1">
        <v>0.9</v>
      </c>
    </row>
    <row r="2434" spans="1:20">
      <c r="A2434" s="1" t="s">
        <v>14713</v>
      </c>
      <c r="B2434" s="1" t="s">
        <v>14714</v>
      </c>
      <c r="C2434" s="1" t="s">
        <v>22</v>
      </c>
      <c r="D2434" s="1" t="s">
        <v>14715</v>
      </c>
      <c r="E2434" s="1" t="s">
        <v>14716</v>
      </c>
      <c r="F2434" s="1" t="s">
        <v>14717</v>
      </c>
      <c r="G2434" s="1" t="s">
        <v>26</v>
      </c>
      <c r="H2434" s="1" t="s">
        <v>27</v>
      </c>
      <c r="I2434" s="1">
        <v>367</v>
      </c>
      <c r="J2434" s="1" t="s">
        <v>22</v>
      </c>
      <c r="K2434" s="1" t="s">
        <v>22</v>
      </c>
      <c r="L2434" s="1">
        <v>2024</v>
      </c>
      <c r="M2434" s="1">
        <v>0</v>
      </c>
      <c r="N2434" s="1" t="s">
        <v>14718</v>
      </c>
      <c r="O2434" s="1">
        <v>0.40556199999999998</v>
      </c>
      <c r="P2434" s="1">
        <v>0.28000000000000003</v>
      </c>
      <c r="Q2434" s="3">
        <v>0</v>
      </c>
      <c r="R2434" s="1">
        <v>0</v>
      </c>
      <c r="S2434" s="1">
        <v>0</v>
      </c>
      <c r="T2434" s="1" t="s">
        <v>22</v>
      </c>
    </row>
    <row r="2435" spans="1:20">
      <c r="A2435" s="1" t="s">
        <v>14719</v>
      </c>
      <c r="B2435" s="1" t="s">
        <v>14720</v>
      </c>
      <c r="C2435" s="1" t="s">
        <v>22</v>
      </c>
      <c r="D2435" s="1" t="s">
        <v>14721</v>
      </c>
      <c r="E2435" s="1" t="s">
        <v>14722</v>
      </c>
      <c r="F2435" s="1" t="s">
        <v>2575</v>
      </c>
      <c r="G2435" s="1" t="s">
        <v>26</v>
      </c>
      <c r="H2435" s="1" t="s">
        <v>27</v>
      </c>
      <c r="I2435" s="1" t="s">
        <v>22</v>
      </c>
      <c r="J2435" s="1" t="s">
        <v>22</v>
      </c>
      <c r="K2435" s="1" t="s">
        <v>22</v>
      </c>
      <c r="L2435" s="1">
        <v>2023</v>
      </c>
      <c r="M2435" s="1">
        <v>0</v>
      </c>
      <c r="N2435" s="1" t="s">
        <v>14723</v>
      </c>
      <c r="O2435" s="1">
        <v>2.7593459999999999</v>
      </c>
      <c r="P2435" s="1">
        <v>2.4700000000000002</v>
      </c>
      <c r="Q2435" s="3">
        <v>0</v>
      </c>
      <c r="R2435" s="1">
        <v>0</v>
      </c>
      <c r="S2435" s="1">
        <v>0</v>
      </c>
      <c r="T2435" s="1">
        <v>5.2</v>
      </c>
    </row>
    <row r="2436" spans="1:20">
      <c r="A2436" s="1" t="s">
        <v>14724</v>
      </c>
      <c r="B2436" s="1" t="s">
        <v>14725</v>
      </c>
      <c r="C2436" s="1" t="s">
        <v>22</v>
      </c>
      <c r="D2436" s="1" t="s">
        <v>14726</v>
      </c>
      <c r="E2436" s="1" t="s">
        <v>14727</v>
      </c>
      <c r="F2436" s="1" t="s">
        <v>5934</v>
      </c>
      <c r="G2436" s="1" t="s">
        <v>1401</v>
      </c>
      <c r="H2436" s="1" t="s">
        <v>27</v>
      </c>
      <c r="I2436" s="1">
        <v>15</v>
      </c>
      <c r="J2436" s="1">
        <v>15</v>
      </c>
      <c r="K2436" s="1" t="s">
        <v>22</v>
      </c>
      <c r="L2436" s="1">
        <v>2023</v>
      </c>
      <c r="M2436" s="1">
        <v>0</v>
      </c>
      <c r="N2436" s="1" t="s">
        <v>14728</v>
      </c>
      <c r="O2436" s="1">
        <v>2.0655410000000001</v>
      </c>
      <c r="P2436" s="1">
        <v>1.9</v>
      </c>
      <c r="Q2436" s="3">
        <v>0</v>
      </c>
      <c r="R2436" s="1">
        <v>0</v>
      </c>
      <c r="S2436" s="1">
        <v>0</v>
      </c>
      <c r="T2436" s="1">
        <v>4.2</v>
      </c>
    </row>
    <row r="2437" spans="1:20">
      <c r="A2437" s="1" t="s">
        <v>14729</v>
      </c>
      <c r="B2437" s="1" t="s">
        <v>14730</v>
      </c>
      <c r="C2437" s="1" t="s">
        <v>22</v>
      </c>
      <c r="D2437" s="1" t="s">
        <v>14731</v>
      </c>
      <c r="E2437" s="1" t="s">
        <v>14732</v>
      </c>
      <c r="F2437" s="1" t="s">
        <v>10184</v>
      </c>
      <c r="G2437" s="1" t="s">
        <v>89</v>
      </c>
      <c r="H2437" s="1" t="s">
        <v>27</v>
      </c>
      <c r="I2437" s="1">
        <v>33</v>
      </c>
      <c r="J2437" s="1">
        <v>6</v>
      </c>
      <c r="K2437" s="1" t="s">
        <v>14733</v>
      </c>
      <c r="L2437" s="1">
        <v>2021</v>
      </c>
      <c r="M2437" s="1">
        <v>0</v>
      </c>
      <c r="N2437" s="1" t="s">
        <v>14734</v>
      </c>
      <c r="O2437" s="1">
        <v>2.438202</v>
      </c>
      <c r="P2437" s="1">
        <v>15.04</v>
      </c>
      <c r="Q2437" s="3">
        <v>0</v>
      </c>
      <c r="R2437" s="1">
        <v>0</v>
      </c>
      <c r="S2437" s="1">
        <v>0</v>
      </c>
      <c r="T2437" s="1">
        <v>0.879</v>
      </c>
    </row>
    <row r="2438" spans="1:20">
      <c r="A2438" s="1" t="s">
        <v>14735</v>
      </c>
      <c r="B2438" s="1" t="s">
        <v>14736</v>
      </c>
      <c r="C2438" s="1" t="s">
        <v>22</v>
      </c>
      <c r="D2438" s="1" t="s">
        <v>14737</v>
      </c>
      <c r="E2438" s="1" t="s">
        <v>14738</v>
      </c>
      <c r="F2438" s="1" t="s">
        <v>9561</v>
      </c>
      <c r="G2438" s="1" t="s">
        <v>305</v>
      </c>
      <c r="H2438" s="1" t="s">
        <v>27</v>
      </c>
      <c r="I2438" s="1">
        <v>30</v>
      </c>
      <c r="J2438" s="1">
        <v>10</v>
      </c>
      <c r="K2438" s="1" t="s">
        <v>22</v>
      </c>
      <c r="L2438" s="1">
        <v>2021</v>
      </c>
      <c r="M2438" s="1">
        <v>0</v>
      </c>
      <c r="N2438" s="1" t="s">
        <v>14739</v>
      </c>
      <c r="O2438" s="1">
        <v>3.4672450000000001</v>
      </c>
      <c r="P2438" s="1">
        <v>9.06</v>
      </c>
      <c r="Q2438" s="3">
        <v>0</v>
      </c>
      <c r="R2438" s="1">
        <v>0</v>
      </c>
      <c r="S2438" s="1">
        <v>0</v>
      </c>
      <c r="T2438" s="1">
        <v>1.6519999999999999</v>
      </c>
    </row>
    <row r="2439" spans="1:20">
      <c r="A2439" s="1" t="s">
        <v>14740</v>
      </c>
      <c r="B2439" s="1" t="s">
        <v>14741</v>
      </c>
      <c r="C2439" s="1" t="s">
        <v>22</v>
      </c>
      <c r="D2439" s="1" t="s">
        <v>14742</v>
      </c>
      <c r="E2439" s="1" t="s">
        <v>14743</v>
      </c>
      <c r="F2439" s="1" t="s">
        <v>4525</v>
      </c>
      <c r="G2439" s="1" t="s">
        <v>35</v>
      </c>
      <c r="H2439" s="1" t="s">
        <v>27</v>
      </c>
      <c r="I2439" s="1">
        <v>43</v>
      </c>
      <c r="J2439" s="1">
        <v>11</v>
      </c>
      <c r="K2439" s="1" t="s">
        <v>14744</v>
      </c>
      <c r="L2439" s="1">
        <v>2023</v>
      </c>
      <c r="M2439" s="1">
        <v>0</v>
      </c>
      <c r="N2439" s="1" t="s">
        <v>14745</v>
      </c>
      <c r="O2439" s="1">
        <v>0.8</v>
      </c>
      <c r="P2439" s="1">
        <v>2.61</v>
      </c>
      <c r="Q2439" s="3">
        <v>0</v>
      </c>
      <c r="R2439" s="1">
        <v>0</v>
      </c>
      <c r="S2439" s="1">
        <v>0</v>
      </c>
      <c r="T2439" s="1">
        <v>1.8</v>
      </c>
    </row>
    <row r="2440" spans="1:20">
      <c r="A2440" s="1" t="s">
        <v>14746</v>
      </c>
      <c r="B2440" s="1" t="s">
        <v>14747</v>
      </c>
      <c r="C2440" s="1" t="s">
        <v>22</v>
      </c>
      <c r="D2440" s="1" t="s">
        <v>14748</v>
      </c>
      <c r="E2440" s="1" t="s">
        <v>14749</v>
      </c>
      <c r="F2440" s="1" t="s">
        <v>4064</v>
      </c>
      <c r="G2440" s="1" t="s">
        <v>35</v>
      </c>
      <c r="H2440" s="1" t="s">
        <v>27</v>
      </c>
      <c r="I2440" s="1">
        <v>8</v>
      </c>
      <c r="J2440" s="1">
        <v>22</v>
      </c>
      <c r="K2440" s="1" t="s">
        <v>22</v>
      </c>
      <c r="L2440" s="1">
        <v>2023</v>
      </c>
      <c r="M2440" s="1">
        <v>0</v>
      </c>
      <c r="N2440" s="1" t="s">
        <v>14750</v>
      </c>
      <c r="O2440" s="1">
        <v>1.0198020000000001</v>
      </c>
      <c r="P2440" s="1">
        <v>2.61</v>
      </c>
      <c r="Q2440" s="3">
        <v>0</v>
      </c>
      <c r="R2440" s="1">
        <v>0</v>
      </c>
      <c r="S2440" s="1">
        <v>0</v>
      </c>
      <c r="T2440" s="1">
        <v>1.9</v>
      </c>
    </row>
    <row r="2441" spans="1:20">
      <c r="A2441" s="1" t="s">
        <v>14751</v>
      </c>
      <c r="B2441" s="1" t="s">
        <v>14752</v>
      </c>
      <c r="C2441" s="1" t="s">
        <v>22</v>
      </c>
      <c r="D2441" s="1" t="s">
        <v>14753</v>
      </c>
      <c r="E2441" s="1" t="s">
        <v>14754</v>
      </c>
      <c r="F2441" s="1" t="s">
        <v>424</v>
      </c>
      <c r="G2441" s="1" t="s">
        <v>35</v>
      </c>
      <c r="H2441" s="1" t="s">
        <v>27</v>
      </c>
      <c r="I2441" s="1">
        <v>12</v>
      </c>
      <c r="J2441" s="1">
        <v>9</v>
      </c>
      <c r="K2441" s="1" t="s">
        <v>14755</v>
      </c>
      <c r="L2441" s="1">
        <v>2024</v>
      </c>
      <c r="M2441" s="1">
        <v>0</v>
      </c>
      <c r="N2441" s="1" t="s">
        <v>14756</v>
      </c>
      <c r="O2441" s="1">
        <v>0.27137499999999998</v>
      </c>
      <c r="P2441" s="1">
        <v>0.26</v>
      </c>
      <c r="Q2441" s="3">
        <v>0</v>
      </c>
      <c r="R2441" s="1">
        <v>0</v>
      </c>
      <c r="S2441" s="1">
        <v>0</v>
      </c>
      <c r="T2441" s="1" t="s">
        <v>22</v>
      </c>
    </row>
    <row r="2442" spans="1:20">
      <c r="A2442" s="1" t="s">
        <v>14757</v>
      </c>
      <c r="B2442" s="1" t="s">
        <v>14758</v>
      </c>
      <c r="C2442" s="1" t="s">
        <v>22</v>
      </c>
      <c r="D2442" s="1" t="s">
        <v>14759</v>
      </c>
      <c r="E2442" s="1" t="s">
        <v>14760</v>
      </c>
      <c r="F2442" s="1" t="s">
        <v>227</v>
      </c>
      <c r="G2442" s="1" t="s">
        <v>89</v>
      </c>
      <c r="H2442" s="1" t="s">
        <v>27</v>
      </c>
      <c r="I2442" s="1">
        <v>614</v>
      </c>
      <c r="J2442" s="1" t="s">
        <v>22</v>
      </c>
      <c r="K2442" s="1" t="s">
        <v>22</v>
      </c>
      <c r="L2442" s="1">
        <v>2022</v>
      </c>
      <c r="M2442" s="1">
        <v>0</v>
      </c>
      <c r="N2442" s="1" t="s">
        <v>14761</v>
      </c>
      <c r="O2442" s="1">
        <v>9.9683250000000001</v>
      </c>
      <c r="P2442" s="1">
        <v>8.83</v>
      </c>
      <c r="Q2442" s="3">
        <v>0</v>
      </c>
      <c r="R2442" s="1">
        <v>0</v>
      </c>
      <c r="S2442" s="1">
        <v>0</v>
      </c>
      <c r="T2442" s="1">
        <v>6.7</v>
      </c>
    </row>
    <row r="2443" spans="1:20">
      <c r="A2443" s="1" t="s">
        <v>14762</v>
      </c>
      <c r="B2443" s="1" t="s">
        <v>14763</v>
      </c>
      <c r="C2443" s="1" t="s">
        <v>14764</v>
      </c>
      <c r="D2443" s="1" t="s">
        <v>14765</v>
      </c>
      <c r="E2443" s="1" t="s">
        <v>14766</v>
      </c>
      <c r="F2443" s="1" t="s">
        <v>677</v>
      </c>
      <c r="G2443" s="1" t="s">
        <v>678</v>
      </c>
      <c r="H2443" s="1" t="s">
        <v>27</v>
      </c>
      <c r="I2443" s="1">
        <v>398</v>
      </c>
      <c r="J2443" s="1" t="s">
        <v>22</v>
      </c>
      <c r="K2443" s="1" t="s">
        <v>22</v>
      </c>
      <c r="L2443" s="1">
        <v>2024</v>
      </c>
      <c r="M2443" s="1">
        <v>0</v>
      </c>
      <c r="N2443" s="1" t="s">
        <v>14767</v>
      </c>
      <c r="O2443" s="1">
        <v>0.31297700000000001</v>
      </c>
      <c r="P2443" s="1">
        <v>0.23</v>
      </c>
      <c r="Q2443" s="3">
        <v>0</v>
      </c>
      <c r="R2443" s="1">
        <v>0</v>
      </c>
      <c r="S2443" s="1">
        <v>0</v>
      </c>
      <c r="T2443" s="1" t="s">
        <v>22</v>
      </c>
    </row>
    <row r="2444" spans="1:20">
      <c r="A2444" s="1" t="s">
        <v>14768</v>
      </c>
      <c r="B2444" s="1" t="s">
        <v>14769</v>
      </c>
      <c r="C2444" s="1" t="s">
        <v>14770</v>
      </c>
      <c r="D2444" s="1" t="s">
        <v>14771</v>
      </c>
      <c r="E2444" s="1" t="s">
        <v>14772</v>
      </c>
      <c r="F2444" s="1" t="s">
        <v>5392</v>
      </c>
      <c r="G2444" s="1" t="s">
        <v>1401</v>
      </c>
      <c r="H2444" s="1" t="s">
        <v>27</v>
      </c>
      <c r="I2444" s="1">
        <v>14</v>
      </c>
      <c r="J2444" s="1">
        <v>1</v>
      </c>
      <c r="K2444" s="1" t="s">
        <v>22</v>
      </c>
      <c r="L2444" s="1">
        <v>2024</v>
      </c>
      <c r="M2444" s="1">
        <v>0</v>
      </c>
      <c r="N2444" s="1" t="s">
        <v>14773</v>
      </c>
      <c r="O2444" s="1">
        <v>0.218662</v>
      </c>
      <c r="P2444" s="1">
        <v>0.24</v>
      </c>
      <c r="Q2444" s="3">
        <v>0</v>
      </c>
      <c r="R2444" s="1">
        <v>0</v>
      </c>
      <c r="S2444" s="1">
        <v>0</v>
      </c>
      <c r="T2444" s="1" t="s">
        <v>22</v>
      </c>
    </row>
    <row r="2445" spans="1:20">
      <c r="A2445" s="1" t="s">
        <v>14774</v>
      </c>
      <c r="B2445" s="1" t="s">
        <v>14775</v>
      </c>
      <c r="C2445" s="1" t="s">
        <v>22</v>
      </c>
      <c r="D2445" s="1" t="s">
        <v>14776</v>
      </c>
      <c r="E2445" s="1" t="s">
        <v>14777</v>
      </c>
      <c r="F2445" s="1" t="s">
        <v>14178</v>
      </c>
      <c r="G2445" s="1" t="s">
        <v>541</v>
      </c>
      <c r="H2445" s="1" t="s">
        <v>27</v>
      </c>
      <c r="I2445" s="1" t="s">
        <v>22</v>
      </c>
      <c r="J2445" s="1" t="s">
        <v>22</v>
      </c>
      <c r="K2445" s="1" t="s">
        <v>22</v>
      </c>
      <c r="L2445" s="1">
        <v>2024</v>
      </c>
      <c r="M2445" s="1">
        <v>0</v>
      </c>
      <c r="N2445" s="1" t="s">
        <v>14778</v>
      </c>
      <c r="O2445" s="1">
        <v>0.14868100000000001</v>
      </c>
      <c r="P2445" s="1">
        <v>0.23</v>
      </c>
      <c r="Q2445" s="3">
        <v>0</v>
      </c>
      <c r="R2445" s="1">
        <v>0</v>
      </c>
      <c r="S2445" s="1">
        <v>0</v>
      </c>
      <c r="T2445" s="1" t="s">
        <v>22</v>
      </c>
    </row>
    <row r="2446" spans="1:20">
      <c r="A2446" s="1" t="s">
        <v>14779</v>
      </c>
      <c r="B2446" s="1" t="s">
        <v>14780</v>
      </c>
      <c r="C2446" s="1" t="s">
        <v>22</v>
      </c>
      <c r="D2446" s="1" t="s">
        <v>14781</v>
      </c>
      <c r="E2446" s="1" t="s">
        <v>14782</v>
      </c>
      <c r="F2446" s="1" t="s">
        <v>2636</v>
      </c>
      <c r="G2446" s="1" t="s">
        <v>35</v>
      </c>
      <c r="H2446" s="1" t="s">
        <v>27</v>
      </c>
      <c r="I2446" s="1">
        <v>254</v>
      </c>
      <c r="J2446" s="1" t="s">
        <v>22</v>
      </c>
      <c r="K2446" s="1" t="s">
        <v>22</v>
      </c>
      <c r="L2446" s="1">
        <v>2024</v>
      </c>
      <c r="M2446" s="1">
        <v>0</v>
      </c>
      <c r="N2446" s="1" t="s">
        <v>14783</v>
      </c>
      <c r="O2446" s="1">
        <v>0.33333299999999999</v>
      </c>
      <c r="P2446" s="1">
        <v>0.26</v>
      </c>
      <c r="Q2446" s="3">
        <v>0</v>
      </c>
      <c r="R2446" s="1">
        <v>0</v>
      </c>
      <c r="S2446" s="1">
        <v>0</v>
      </c>
      <c r="T2446" s="1" t="s">
        <v>22</v>
      </c>
    </row>
    <row r="2447" spans="1:20">
      <c r="A2447" s="1" t="s">
        <v>14784</v>
      </c>
      <c r="B2447" s="1" t="s">
        <v>14785</v>
      </c>
      <c r="C2447" s="1" t="s">
        <v>22</v>
      </c>
      <c r="D2447" s="1" t="s">
        <v>14786</v>
      </c>
      <c r="E2447" s="1" t="s">
        <v>14787</v>
      </c>
      <c r="F2447" s="1" t="s">
        <v>4064</v>
      </c>
      <c r="G2447" s="1" t="s">
        <v>35</v>
      </c>
      <c r="H2447" s="1" t="s">
        <v>27</v>
      </c>
      <c r="I2447" s="1">
        <v>6</v>
      </c>
      <c r="J2447" s="1">
        <v>39</v>
      </c>
      <c r="K2447" s="1" t="s">
        <v>14788</v>
      </c>
      <c r="L2447" s="1">
        <v>2021</v>
      </c>
      <c r="M2447" s="1">
        <v>0</v>
      </c>
      <c r="N2447" s="1" t="s">
        <v>14789</v>
      </c>
      <c r="O2447" s="1">
        <v>4.787706</v>
      </c>
      <c r="P2447" s="1">
        <v>11.69</v>
      </c>
      <c r="Q2447" s="3">
        <v>0</v>
      </c>
      <c r="R2447" s="1">
        <v>0</v>
      </c>
      <c r="S2447" s="1">
        <v>0</v>
      </c>
      <c r="T2447" s="1">
        <v>2.3069999999999999</v>
      </c>
    </row>
    <row r="2448" spans="1:20">
      <c r="A2448" s="1" t="s">
        <v>14790</v>
      </c>
      <c r="B2448" s="1" t="s">
        <v>14791</v>
      </c>
      <c r="C2448" s="1" t="s">
        <v>22</v>
      </c>
      <c r="D2448" s="1" t="s">
        <v>14792</v>
      </c>
      <c r="E2448" s="1" t="s">
        <v>14793</v>
      </c>
      <c r="F2448" s="1" t="s">
        <v>4173</v>
      </c>
      <c r="G2448" s="1" t="s">
        <v>1401</v>
      </c>
      <c r="H2448" s="1" t="s">
        <v>27</v>
      </c>
      <c r="I2448" s="1">
        <v>13</v>
      </c>
      <c r="J2448" s="1">
        <v>9</v>
      </c>
      <c r="K2448" s="1" t="s">
        <v>22</v>
      </c>
      <c r="L2448" s="1">
        <v>2023</v>
      </c>
      <c r="M2448" s="1">
        <v>0</v>
      </c>
      <c r="N2448" s="1" t="s">
        <v>14794</v>
      </c>
      <c r="O2448" s="1">
        <v>1.135605</v>
      </c>
      <c r="P2448" s="1">
        <v>1.9</v>
      </c>
      <c r="Q2448" s="3">
        <v>0</v>
      </c>
      <c r="R2448" s="1">
        <v>0</v>
      </c>
      <c r="S2448" s="1">
        <v>0</v>
      </c>
      <c r="T2448" s="1">
        <v>2.2000000000000002</v>
      </c>
    </row>
    <row r="2449" spans="1:20">
      <c r="A2449" s="1" t="s">
        <v>14795</v>
      </c>
      <c r="B2449" s="1" t="s">
        <v>14796</v>
      </c>
      <c r="C2449" s="1" t="s">
        <v>14797</v>
      </c>
      <c r="D2449" s="1" t="s">
        <v>14798</v>
      </c>
      <c r="E2449" s="1" t="s">
        <v>14799</v>
      </c>
      <c r="F2449" s="1" t="s">
        <v>1436</v>
      </c>
      <c r="G2449" s="1" t="s">
        <v>35</v>
      </c>
      <c r="H2449" s="1" t="s">
        <v>27</v>
      </c>
      <c r="I2449" s="1">
        <v>59</v>
      </c>
      <c r="J2449" s="1">
        <v>80</v>
      </c>
      <c r="K2449" s="1" t="s">
        <v>14800</v>
      </c>
      <c r="L2449" s="1">
        <v>2023</v>
      </c>
      <c r="M2449" s="1">
        <v>0</v>
      </c>
      <c r="N2449" s="1" t="s">
        <v>14801</v>
      </c>
      <c r="O2449" s="1">
        <v>2.4684720000000002</v>
      </c>
      <c r="P2449" s="1">
        <v>2.61</v>
      </c>
      <c r="Q2449" s="3">
        <v>0</v>
      </c>
      <c r="R2449" s="1">
        <v>0</v>
      </c>
      <c r="S2449" s="1">
        <v>0</v>
      </c>
      <c r="T2449" s="1">
        <v>4.3</v>
      </c>
    </row>
    <row r="2450" spans="1:20">
      <c r="A2450" s="1" t="s">
        <v>14802</v>
      </c>
      <c r="B2450" s="1" t="s">
        <v>22</v>
      </c>
      <c r="C2450" s="1" t="s">
        <v>22</v>
      </c>
      <c r="D2450" s="1" t="s">
        <v>14803</v>
      </c>
      <c r="E2450" s="1" t="s">
        <v>14804</v>
      </c>
      <c r="F2450" s="1" t="s">
        <v>11328</v>
      </c>
      <c r="G2450" s="1" t="s">
        <v>105</v>
      </c>
      <c r="H2450" s="1" t="s">
        <v>27</v>
      </c>
      <c r="I2450" s="1">
        <v>31</v>
      </c>
      <c r="J2450" s="1">
        <v>10</v>
      </c>
      <c r="K2450" s="1" t="s">
        <v>14805</v>
      </c>
      <c r="L2450" s="1">
        <v>2022</v>
      </c>
      <c r="M2450" s="1">
        <v>0</v>
      </c>
      <c r="N2450" s="1" t="s">
        <v>14806</v>
      </c>
      <c r="O2450" s="1">
        <v>0.33941300000000002</v>
      </c>
      <c r="P2450" s="1">
        <v>6.39</v>
      </c>
      <c r="Q2450" s="3">
        <v>0</v>
      </c>
      <c r="R2450" s="1">
        <v>0</v>
      </c>
      <c r="S2450" s="1">
        <v>0</v>
      </c>
      <c r="T2450" s="1" t="s">
        <v>22</v>
      </c>
    </row>
    <row r="2451" spans="1:20">
      <c r="A2451" s="1" t="s">
        <v>14807</v>
      </c>
      <c r="B2451" s="1" t="s">
        <v>14808</v>
      </c>
      <c r="C2451" s="1" t="s">
        <v>22</v>
      </c>
      <c r="D2451" s="1" t="s">
        <v>14809</v>
      </c>
      <c r="E2451" s="1" t="s">
        <v>14810</v>
      </c>
      <c r="F2451" s="1" t="s">
        <v>9110</v>
      </c>
      <c r="G2451" s="1" t="s">
        <v>26</v>
      </c>
      <c r="H2451" s="1" t="s">
        <v>27</v>
      </c>
      <c r="I2451" s="1">
        <v>48</v>
      </c>
      <c r="J2451" s="1">
        <v>1</v>
      </c>
      <c r="K2451" s="1" t="s">
        <v>14811</v>
      </c>
      <c r="L2451" s="1">
        <v>2024</v>
      </c>
      <c r="M2451" s="1">
        <v>0</v>
      </c>
      <c r="N2451" s="1" t="s">
        <v>14812</v>
      </c>
      <c r="O2451" s="1">
        <v>5.2631999999999998E-2</v>
      </c>
      <c r="P2451" s="1">
        <v>0.28000000000000003</v>
      </c>
      <c r="Q2451" s="3">
        <v>0</v>
      </c>
      <c r="R2451" s="1">
        <v>0</v>
      </c>
      <c r="S2451" s="1">
        <v>0</v>
      </c>
      <c r="T2451" s="1" t="s">
        <v>22</v>
      </c>
    </row>
    <row r="2452" spans="1:20">
      <c r="A2452" s="1" t="s">
        <v>14813</v>
      </c>
      <c r="B2452" s="1" t="str">
        <f>"10.1155/2022/9962343"</f>
        <v>10.1155/2022/9962343</v>
      </c>
      <c r="C2452" s="1" t="s">
        <v>22</v>
      </c>
      <c r="D2452" s="1" t="s">
        <v>14814</v>
      </c>
      <c r="E2452" s="1" t="s">
        <v>14815</v>
      </c>
      <c r="F2452" s="1" t="s">
        <v>14816</v>
      </c>
      <c r="G2452" s="1" t="s">
        <v>1401</v>
      </c>
      <c r="H2452" s="1" t="s">
        <v>27</v>
      </c>
      <c r="I2452" s="1">
        <v>2022</v>
      </c>
      <c r="J2452" s="1" t="s">
        <v>22</v>
      </c>
      <c r="K2452" s="1" t="s">
        <v>22</v>
      </c>
      <c r="L2452" s="1">
        <v>2022</v>
      </c>
      <c r="M2452" s="1">
        <v>0</v>
      </c>
      <c r="N2452" s="1" t="s">
        <v>14817</v>
      </c>
      <c r="O2452" s="1">
        <v>1.7834099999999999</v>
      </c>
      <c r="P2452" s="1">
        <v>5.53</v>
      </c>
      <c r="Q2452" s="3">
        <v>0</v>
      </c>
      <c r="R2452" s="1">
        <v>0</v>
      </c>
      <c r="S2452" s="1">
        <v>0</v>
      </c>
      <c r="T2452" s="1">
        <v>1.7</v>
      </c>
    </row>
    <row r="2453" spans="1:20">
      <c r="A2453" s="1" t="s">
        <v>14818</v>
      </c>
      <c r="B2453" s="1" t="s">
        <v>14819</v>
      </c>
      <c r="C2453" s="1" t="s">
        <v>22</v>
      </c>
      <c r="D2453" s="1" t="s">
        <v>14820</v>
      </c>
      <c r="E2453" s="1" t="s">
        <v>14821</v>
      </c>
      <c r="F2453" s="1" t="s">
        <v>1253</v>
      </c>
      <c r="G2453" s="1" t="s">
        <v>35</v>
      </c>
      <c r="H2453" s="1" t="s">
        <v>27</v>
      </c>
      <c r="I2453" s="1">
        <v>680</v>
      </c>
      <c r="J2453" s="1" t="s">
        <v>22</v>
      </c>
      <c r="K2453" s="1" t="s">
        <v>22</v>
      </c>
      <c r="L2453" s="1">
        <v>2023</v>
      </c>
      <c r="M2453" s="1">
        <v>0</v>
      </c>
      <c r="N2453" s="1" t="s">
        <v>14822</v>
      </c>
      <c r="O2453" s="1">
        <v>2.993811</v>
      </c>
      <c r="P2453" s="1">
        <v>2.61</v>
      </c>
      <c r="Q2453" s="3">
        <v>0</v>
      </c>
      <c r="R2453" s="1">
        <v>0</v>
      </c>
      <c r="S2453" s="1">
        <v>0</v>
      </c>
      <c r="T2453" s="1">
        <v>4.9000000000000004</v>
      </c>
    </row>
    <row r="2454" spans="1:20">
      <c r="A2454" s="1" t="s">
        <v>14823</v>
      </c>
      <c r="B2454" s="1" t="s">
        <v>14824</v>
      </c>
      <c r="C2454" s="1" t="s">
        <v>14825</v>
      </c>
      <c r="D2454" s="1" t="s">
        <v>14826</v>
      </c>
      <c r="E2454" s="1" t="s">
        <v>14827</v>
      </c>
      <c r="F2454" s="1" t="s">
        <v>638</v>
      </c>
      <c r="G2454" s="1" t="s">
        <v>35</v>
      </c>
      <c r="H2454" s="1" t="s">
        <v>27</v>
      </c>
      <c r="I2454" s="1">
        <v>667</v>
      </c>
      <c r="J2454" s="1" t="s">
        <v>22</v>
      </c>
      <c r="K2454" s="1" t="s">
        <v>14828</v>
      </c>
      <c r="L2454" s="1">
        <v>2024</v>
      </c>
      <c r="M2454" s="1">
        <v>0</v>
      </c>
      <c r="N2454" s="1" t="s">
        <v>14829</v>
      </c>
      <c r="O2454" s="1">
        <v>0.60521400000000003</v>
      </c>
      <c r="P2454" s="1">
        <v>0.26</v>
      </c>
      <c r="Q2454" s="3">
        <v>0</v>
      </c>
      <c r="R2454" s="1">
        <v>0</v>
      </c>
      <c r="S2454" s="1">
        <v>0</v>
      </c>
      <c r="T2454" s="1" t="s">
        <v>22</v>
      </c>
    </row>
    <row r="2455" spans="1:20">
      <c r="A2455" s="1" t="s">
        <v>14830</v>
      </c>
      <c r="B2455" s="1" t="s">
        <v>14831</v>
      </c>
      <c r="C2455" s="1" t="s">
        <v>14832</v>
      </c>
      <c r="D2455" s="1" t="s">
        <v>14833</v>
      </c>
      <c r="E2455" s="1" t="s">
        <v>14834</v>
      </c>
      <c r="F2455" s="1" t="s">
        <v>1214</v>
      </c>
      <c r="G2455" s="1" t="s">
        <v>26</v>
      </c>
      <c r="H2455" s="1" t="s">
        <v>27</v>
      </c>
      <c r="I2455" s="1">
        <v>33</v>
      </c>
      <c r="J2455" s="1" t="s">
        <v>22</v>
      </c>
      <c r="K2455" s="1" t="s">
        <v>14835</v>
      </c>
      <c r="L2455" s="1">
        <v>2024</v>
      </c>
      <c r="M2455" s="1">
        <v>0</v>
      </c>
      <c r="N2455" s="1" t="s">
        <v>14836</v>
      </c>
      <c r="O2455" s="1">
        <v>0.32116800000000001</v>
      </c>
      <c r="P2455" s="1">
        <v>0.28000000000000003</v>
      </c>
      <c r="Q2455" s="3">
        <v>0</v>
      </c>
      <c r="R2455" s="1">
        <v>0</v>
      </c>
      <c r="S2455" s="1">
        <v>0</v>
      </c>
      <c r="T2455" s="1" t="s">
        <v>22</v>
      </c>
    </row>
    <row r="2456" spans="1:20">
      <c r="A2456" s="1" t="s">
        <v>14837</v>
      </c>
      <c r="B2456" s="1" t="s">
        <v>14838</v>
      </c>
      <c r="C2456" s="1" t="s">
        <v>22</v>
      </c>
      <c r="D2456" s="1" t="s">
        <v>14839</v>
      </c>
      <c r="E2456" s="1" t="s">
        <v>14840</v>
      </c>
      <c r="F2456" s="1" t="s">
        <v>2650</v>
      </c>
      <c r="G2456" s="1" t="s">
        <v>89</v>
      </c>
      <c r="H2456" s="1" t="s">
        <v>27</v>
      </c>
      <c r="I2456" s="1">
        <v>7</v>
      </c>
      <c r="J2456" s="1">
        <v>7</v>
      </c>
      <c r="K2456" s="1" t="s">
        <v>14841</v>
      </c>
      <c r="L2456" s="1">
        <v>2024</v>
      </c>
      <c r="M2456" s="1">
        <v>0</v>
      </c>
      <c r="N2456" s="1" t="s">
        <v>14842</v>
      </c>
      <c r="O2456" s="1">
        <v>0.238757</v>
      </c>
      <c r="P2456" s="1">
        <v>0.32</v>
      </c>
      <c r="Q2456" s="3">
        <v>0</v>
      </c>
      <c r="R2456" s="1">
        <v>0</v>
      </c>
      <c r="S2456" s="1">
        <v>0</v>
      </c>
      <c r="T2456" s="1" t="s">
        <v>22</v>
      </c>
    </row>
    <row r="2457" spans="1:20">
      <c r="A2457" s="1" t="s">
        <v>14843</v>
      </c>
      <c r="B2457" s="1" t="s">
        <v>14844</v>
      </c>
      <c r="C2457" s="1" t="s">
        <v>22</v>
      </c>
      <c r="D2457" s="1" t="s">
        <v>14845</v>
      </c>
      <c r="E2457" s="1" t="s">
        <v>14846</v>
      </c>
      <c r="F2457" s="1" t="s">
        <v>14329</v>
      </c>
      <c r="G2457" s="1" t="s">
        <v>26</v>
      </c>
      <c r="H2457" s="1" t="s">
        <v>27</v>
      </c>
      <c r="I2457" s="1">
        <v>73</v>
      </c>
      <c r="J2457" s="1" t="s">
        <v>22</v>
      </c>
      <c r="K2457" s="1" t="s">
        <v>22</v>
      </c>
      <c r="L2457" s="1">
        <v>2024</v>
      </c>
      <c r="M2457" s="1">
        <v>0</v>
      </c>
      <c r="N2457" s="1" t="s">
        <v>14847</v>
      </c>
      <c r="O2457" s="1">
        <v>0.20588200000000001</v>
      </c>
      <c r="P2457" s="1">
        <v>0.28000000000000003</v>
      </c>
      <c r="Q2457" s="3">
        <v>0</v>
      </c>
      <c r="R2457" s="1">
        <v>0</v>
      </c>
      <c r="S2457" s="1">
        <v>0</v>
      </c>
      <c r="T2457" s="1" t="s">
        <v>22</v>
      </c>
    </row>
    <row r="2458" spans="1:20">
      <c r="A2458" s="1" t="s">
        <v>14848</v>
      </c>
      <c r="B2458" s="1" t="s">
        <v>14849</v>
      </c>
      <c r="C2458" s="1" t="s">
        <v>22</v>
      </c>
      <c r="D2458" s="1" t="s">
        <v>14850</v>
      </c>
      <c r="E2458" s="1" t="s">
        <v>14851</v>
      </c>
      <c r="F2458" s="1" t="s">
        <v>12436</v>
      </c>
      <c r="G2458" s="1" t="s">
        <v>89</v>
      </c>
      <c r="H2458" s="1" t="s">
        <v>27</v>
      </c>
      <c r="I2458" s="1">
        <v>22</v>
      </c>
      <c r="J2458" s="1">
        <v>4</v>
      </c>
      <c r="K2458" s="1" t="s">
        <v>22</v>
      </c>
      <c r="L2458" s="1">
        <v>2019</v>
      </c>
      <c r="M2458" s="1">
        <v>0</v>
      </c>
      <c r="N2458" s="1" t="s">
        <v>14852</v>
      </c>
      <c r="O2458" s="1">
        <v>5.3756909999999998</v>
      </c>
      <c r="P2458" s="1">
        <v>25.14</v>
      </c>
      <c r="Q2458" s="3">
        <v>0</v>
      </c>
      <c r="R2458" s="1">
        <v>0</v>
      </c>
      <c r="S2458" s="1">
        <v>0</v>
      </c>
      <c r="T2458" s="1">
        <v>1.468</v>
      </c>
    </row>
    <row r="2459" spans="1:20">
      <c r="A2459" s="1" t="s">
        <v>14853</v>
      </c>
      <c r="B2459" s="1" t="s">
        <v>14854</v>
      </c>
      <c r="C2459" s="1" t="s">
        <v>22</v>
      </c>
      <c r="D2459" s="1" t="s">
        <v>14855</v>
      </c>
      <c r="E2459" s="1" t="s">
        <v>14856</v>
      </c>
      <c r="F2459" s="1" t="s">
        <v>118</v>
      </c>
      <c r="G2459" s="1" t="s">
        <v>26</v>
      </c>
      <c r="H2459" s="1" t="s">
        <v>27</v>
      </c>
      <c r="I2459" s="1">
        <v>487</v>
      </c>
      <c r="J2459" s="1" t="s">
        <v>22</v>
      </c>
      <c r="K2459" s="1" t="s">
        <v>22</v>
      </c>
      <c r="L2459" s="1">
        <v>2024</v>
      </c>
      <c r="M2459" s="1">
        <v>0</v>
      </c>
      <c r="N2459" s="1" t="s">
        <v>14857</v>
      </c>
      <c r="O2459" s="1">
        <v>0.44553900000000002</v>
      </c>
      <c r="P2459" s="1">
        <v>0.28000000000000003</v>
      </c>
      <c r="Q2459" s="3">
        <v>0</v>
      </c>
      <c r="R2459" s="1">
        <v>0</v>
      </c>
      <c r="S2459" s="1">
        <v>0</v>
      </c>
      <c r="T2459" s="1" t="s">
        <v>22</v>
      </c>
    </row>
    <row r="2460" spans="1:20">
      <c r="A2460" s="1" t="s">
        <v>14858</v>
      </c>
      <c r="B2460" s="1" t="s">
        <v>14859</v>
      </c>
      <c r="C2460" s="1" t="s">
        <v>22</v>
      </c>
      <c r="D2460" s="1" t="s">
        <v>14860</v>
      </c>
      <c r="E2460" s="1" t="s">
        <v>14861</v>
      </c>
      <c r="F2460" s="1" t="s">
        <v>14862</v>
      </c>
      <c r="G2460" s="1" t="s">
        <v>1043</v>
      </c>
      <c r="H2460" s="1" t="s">
        <v>27</v>
      </c>
      <c r="I2460" s="1">
        <v>140</v>
      </c>
      <c r="J2460" s="1">
        <v>2</v>
      </c>
      <c r="K2460" s="1" t="s">
        <v>14863</v>
      </c>
      <c r="L2460" s="1">
        <v>2021</v>
      </c>
      <c r="M2460" s="1">
        <v>0</v>
      </c>
      <c r="N2460" s="1" t="s">
        <v>14864</v>
      </c>
      <c r="O2460" s="1">
        <v>3.304878</v>
      </c>
      <c r="P2460" s="1">
        <v>6.54</v>
      </c>
      <c r="Q2460" s="3">
        <v>0</v>
      </c>
      <c r="R2460" s="1">
        <v>0</v>
      </c>
      <c r="S2460" s="1">
        <v>0</v>
      </c>
      <c r="T2460" s="1">
        <v>2.536</v>
      </c>
    </row>
    <row r="2461" spans="1:20">
      <c r="A2461" s="1" t="s">
        <v>14865</v>
      </c>
      <c r="B2461" s="1" t="s">
        <v>14866</v>
      </c>
      <c r="C2461" s="1" t="s">
        <v>22</v>
      </c>
      <c r="D2461" s="1" t="s">
        <v>14867</v>
      </c>
      <c r="E2461" s="1" t="s">
        <v>14868</v>
      </c>
      <c r="F2461" s="1" t="s">
        <v>25</v>
      </c>
      <c r="G2461" s="1" t="s">
        <v>26</v>
      </c>
      <c r="H2461" s="1" t="s">
        <v>27</v>
      </c>
      <c r="I2461" s="1">
        <v>9</v>
      </c>
      <c r="J2461" s="1" t="s">
        <v>22</v>
      </c>
      <c r="K2461" s="1" t="s">
        <v>14869</v>
      </c>
      <c r="L2461" s="1">
        <v>2021</v>
      </c>
      <c r="M2461" s="1">
        <v>0</v>
      </c>
      <c r="N2461" s="1" t="s">
        <v>14870</v>
      </c>
      <c r="O2461" s="1">
        <v>8.1094039999999996</v>
      </c>
      <c r="P2461" s="1">
        <v>12</v>
      </c>
      <c r="Q2461" s="3">
        <v>0</v>
      </c>
      <c r="R2461" s="1">
        <v>0</v>
      </c>
      <c r="S2461" s="1">
        <v>0</v>
      </c>
      <c r="T2461" s="1">
        <v>3.476</v>
      </c>
    </row>
    <row r="2462" spans="1:20">
      <c r="A2462" s="1" t="s">
        <v>14871</v>
      </c>
      <c r="B2462" s="1" t="s">
        <v>14872</v>
      </c>
      <c r="C2462" s="1" t="s">
        <v>14873</v>
      </c>
      <c r="D2462" s="1" t="s">
        <v>14874</v>
      </c>
      <c r="E2462" s="1" t="s">
        <v>14875</v>
      </c>
      <c r="F2462" s="1" t="s">
        <v>6369</v>
      </c>
      <c r="G2462" s="1" t="s">
        <v>105</v>
      </c>
      <c r="H2462" s="1" t="s">
        <v>27</v>
      </c>
      <c r="I2462" s="1">
        <v>13</v>
      </c>
      <c r="J2462" s="1">
        <v>12</v>
      </c>
      <c r="K2462" s="1" t="s">
        <v>22</v>
      </c>
      <c r="L2462" s="1">
        <v>2023</v>
      </c>
      <c r="M2462" s="1">
        <v>0</v>
      </c>
      <c r="N2462" s="1" t="s">
        <v>14876</v>
      </c>
      <c r="O2462" s="1">
        <v>1.052281</v>
      </c>
      <c r="P2462" s="1">
        <v>2.33</v>
      </c>
      <c r="Q2462" s="3">
        <v>0</v>
      </c>
      <c r="R2462" s="1">
        <v>0</v>
      </c>
      <c r="S2462" s="1">
        <v>0</v>
      </c>
      <c r="T2462" s="1">
        <v>2.2999999999999998</v>
      </c>
    </row>
    <row r="2463" spans="1:20">
      <c r="A2463" s="1" t="s">
        <v>14877</v>
      </c>
      <c r="B2463" s="1" t="s">
        <v>14878</v>
      </c>
      <c r="C2463" s="1" t="s">
        <v>22</v>
      </c>
      <c r="D2463" s="1" t="s">
        <v>14879</v>
      </c>
      <c r="E2463" s="1" t="s">
        <v>14880</v>
      </c>
      <c r="F2463" s="1" t="s">
        <v>1698</v>
      </c>
      <c r="G2463" s="1" t="s">
        <v>35</v>
      </c>
      <c r="H2463" s="1" t="s">
        <v>27</v>
      </c>
      <c r="I2463" s="1">
        <v>51</v>
      </c>
      <c r="J2463" s="1">
        <v>4</v>
      </c>
      <c r="K2463" s="1" t="s">
        <v>14881</v>
      </c>
      <c r="L2463" s="1">
        <v>2023</v>
      </c>
      <c r="M2463" s="1">
        <v>0</v>
      </c>
      <c r="N2463" s="1" t="s">
        <v>14882</v>
      </c>
      <c r="O2463" s="1">
        <v>0.556701</v>
      </c>
      <c r="P2463" s="1">
        <v>2.61</v>
      </c>
      <c r="Q2463" s="3">
        <v>0</v>
      </c>
      <c r="R2463" s="1">
        <v>0</v>
      </c>
      <c r="S2463" s="1">
        <v>0</v>
      </c>
      <c r="T2463" s="1">
        <v>1.2</v>
      </c>
    </row>
    <row r="2464" spans="1:20">
      <c r="A2464" s="1" t="s">
        <v>14883</v>
      </c>
      <c r="B2464" s="1" t="s">
        <v>14884</v>
      </c>
      <c r="C2464" s="1" t="s">
        <v>22</v>
      </c>
      <c r="D2464" s="1" t="s">
        <v>14885</v>
      </c>
      <c r="E2464" s="1" t="s">
        <v>12762</v>
      </c>
      <c r="F2464" s="1" t="s">
        <v>4492</v>
      </c>
      <c r="G2464" s="1" t="s">
        <v>26</v>
      </c>
      <c r="H2464" s="1" t="s">
        <v>27</v>
      </c>
      <c r="I2464" s="1">
        <v>90</v>
      </c>
      <c r="J2464" s="1">
        <v>1</v>
      </c>
      <c r="K2464" s="1" t="s">
        <v>14886</v>
      </c>
      <c r="L2464" s="1">
        <v>2024</v>
      </c>
      <c r="M2464" s="1">
        <v>0</v>
      </c>
      <c r="N2464" s="1" t="s">
        <v>14887</v>
      </c>
      <c r="O2464" s="1">
        <v>0.2</v>
      </c>
      <c r="P2464" s="1">
        <v>0.28000000000000003</v>
      </c>
      <c r="Q2464" s="3">
        <v>0</v>
      </c>
      <c r="R2464" s="1">
        <v>0</v>
      </c>
      <c r="S2464" s="1">
        <v>0</v>
      </c>
      <c r="T2464" s="1" t="s">
        <v>22</v>
      </c>
    </row>
    <row r="2465" spans="1:20">
      <c r="A2465" s="1" t="s">
        <v>14888</v>
      </c>
      <c r="B2465" s="1" t="s">
        <v>14889</v>
      </c>
      <c r="C2465" s="1" t="s">
        <v>22</v>
      </c>
      <c r="D2465" s="1" t="s">
        <v>8540</v>
      </c>
      <c r="E2465" s="1" t="s">
        <v>8541</v>
      </c>
      <c r="F2465" s="1" t="s">
        <v>1081</v>
      </c>
      <c r="G2465" s="1" t="s">
        <v>105</v>
      </c>
      <c r="H2465" s="1" t="s">
        <v>106</v>
      </c>
      <c r="I2465" s="1" t="s">
        <v>22</v>
      </c>
      <c r="J2465" s="1" t="s">
        <v>22</v>
      </c>
      <c r="K2465" s="1" t="s">
        <v>22</v>
      </c>
      <c r="L2465" s="1">
        <v>2023</v>
      </c>
      <c r="M2465" s="1">
        <v>0</v>
      </c>
      <c r="N2465" s="1" t="s">
        <v>14890</v>
      </c>
      <c r="O2465" s="1">
        <v>6.302632</v>
      </c>
      <c r="P2465" s="1">
        <v>4.91</v>
      </c>
      <c r="Q2465" s="3">
        <v>0</v>
      </c>
      <c r="R2465" s="1">
        <v>0</v>
      </c>
      <c r="S2465" s="1">
        <v>0</v>
      </c>
      <c r="T2465" s="1">
        <v>11.4</v>
      </c>
    </row>
    <row r="2466" spans="1:20">
      <c r="A2466" s="1" t="s">
        <v>14891</v>
      </c>
      <c r="B2466" s="1" t="s">
        <v>14892</v>
      </c>
      <c r="C2466" s="1" t="s">
        <v>22</v>
      </c>
      <c r="D2466" s="1" t="s">
        <v>14893</v>
      </c>
      <c r="E2466" s="1" t="s">
        <v>14894</v>
      </c>
      <c r="F2466" s="1" t="s">
        <v>6855</v>
      </c>
      <c r="G2466" s="1" t="s">
        <v>35</v>
      </c>
      <c r="H2466" s="1" t="s">
        <v>27</v>
      </c>
      <c r="I2466" s="1">
        <v>171</v>
      </c>
      <c r="J2466" s="1">
        <v>2</v>
      </c>
      <c r="K2466" s="1" t="s">
        <v>22</v>
      </c>
      <c r="L2466" s="1">
        <v>2024</v>
      </c>
      <c r="M2466" s="1">
        <v>0</v>
      </c>
      <c r="N2466" s="1" t="s">
        <v>14895</v>
      </c>
      <c r="O2466" s="1">
        <v>0.15925900000000001</v>
      </c>
      <c r="P2466" s="1">
        <v>0.26</v>
      </c>
      <c r="Q2466" s="3">
        <v>0</v>
      </c>
      <c r="R2466" s="1">
        <v>0</v>
      </c>
      <c r="S2466" s="1">
        <v>0</v>
      </c>
      <c r="T2466" s="1" t="s">
        <v>22</v>
      </c>
    </row>
    <row r="2467" spans="1:20">
      <c r="A2467" s="1" t="s">
        <v>14896</v>
      </c>
      <c r="B2467" s="1" t="s">
        <v>14897</v>
      </c>
      <c r="C2467" s="1" t="s">
        <v>22</v>
      </c>
      <c r="D2467" s="1" t="s">
        <v>14898</v>
      </c>
      <c r="E2467" s="1" t="s">
        <v>14899</v>
      </c>
      <c r="F2467" s="1" t="s">
        <v>10492</v>
      </c>
      <c r="G2467" s="1" t="s">
        <v>26</v>
      </c>
      <c r="H2467" s="1" t="s">
        <v>27</v>
      </c>
      <c r="I2467" s="1">
        <v>13</v>
      </c>
      <c r="J2467" s="1">
        <v>6</v>
      </c>
      <c r="K2467" s="1" t="s">
        <v>22</v>
      </c>
      <c r="L2467" s="1">
        <v>2023</v>
      </c>
      <c r="M2467" s="1">
        <v>0</v>
      </c>
      <c r="N2467" s="1" t="s">
        <v>14900</v>
      </c>
      <c r="O2467" s="1">
        <v>1.4653670000000001</v>
      </c>
      <c r="P2467" s="1">
        <v>2.4700000000000002</v>
      </c>
      <c r="Q2467" s="3">
        <v>0</v>
      </c>
      <c r="R2467" s="1">
        <v>0</v>
      </c>
      <c r="S2467" s="1">
        <v>0</v>
      </c>
      <c r="T2467" s="1">
        <v>3.1</v>
      </c>
    </row>
    <row r="2468" spans="1:20">
      <c r="A2468" s="1" t="s">
        <v>14901</v>
      </c>
      <c r="B2468" s="1" t="s">
        <v>14902</v>
      </c>
      <c r="C2468" s="1" t="s">
        <v>14903</v>
      </c>
      <c r="D2468" s="1" t="s">
        <v>14904</v>
      </c>
      <c r="E2468" s="1" t="s">
        <v>14905</v>
      </c>
      <c r="F2468" s="1" t="s">
        <v>3079</v>
      </c>
      <c r="G2468" s="1" t="s">
        <v>35</v>
      </c>
      <c r="H2468" s="1" t="s">
        <v>106</v>
      </c>
      <c r="I2468" s="1">
        <v>16</v>
      </c>
      <c r="J2468" s="1">
        <v>10</v>
      </c>
      <c r="K2468" s="1" t="s">
        <v>14906</v>
      </c>
      <c r="L2468" s="1">
        <v>2024</v>
      </c>
      <c r="M2468" s="1">
        <v>0</v>
      </c>
      <c r="N2468" s="1" t="s">
        <v>14907</v>
      </c>
      <c r="O2468" s="1">
        <v>0.222222</v>
      </c>
      <c r="P2468" s="1">
        <v>0.5</v>
      </c>
      <c r="Q2468" s="3">
        <v>0</v>
      </c>
      <c r="R2468" s="1">
        <v>0</v>
      </c>
      <c r="S2468" s="1">
        <v>0</v>
      </c>
      <c r="T2468" s="1" t="s">
        <v>22</v>
      </c>
    </row>
    <row r="2469" spans="1:20">
      <c r="A2469" s="1" t="s">
        <v>14908</v>
      </c>
      <c r="B2469" s="1" t="s">
        <v>14909</v>
      </c>
      <c r="C2469" s="1" t="s">
        <v>22</v>
      </c>
      <c r="D2469" s="1" t="s">
        <v>14910</v>
      </c>
      <c r="E2469" s="1" t="s">
        <v>4094</v>
      </c>
      <c r="F2469" s="1" t="s">
        <v>7078</v>
      </c>
      <c r="G2469" s="1" t="s">
        <v>49</v>
      </c>
      <c r="H2469" s="1" t="s">
        <v>27</v>
      </c>
      <c r="I2469" s="1">
        <v>102</v>
      </c>
      <c r="J2469" s="1">
        <v>2</v>
      </c>
      <c r="K2469" s="1" t="s">
        <v>14911</v>
      </c>
      <c r="L2469" s="1">
        <v>2018</v>
      </c>
      <c r="M2469" s="1">
        <v>0</v>
      </c>
      <c r="N2469" s="1" t="s">
        <v>14912</v>
      </c>
      <c r="O2469" s="1">
        <v>6.893478</v>
      </c>
      <c r="P2469" s="1">
        <v>20.72</v>
      </c>
      <c r="Q2469" s="3">
        <v>0</v>
      </c>
      <c r="R2469" s="1">
        <v>0</v>
      </c>
      <c r="S2469" s="1">
        <v>0</v>
      </c>
      <c r="T2469" s="1">
        <v>0.92900000000000005</v>
      </c>
    </row>
    <row r="2470" spans="1:20">
      <c r="A2470" s="1" t="s">
        <v>14913</v>
      </c>
      <c r="B2470" s="1" t="s">
        <v>14914</v>
      </c>
      <c r="C2470" s="1" t="s">
        <v>22</v>
      </c>
      <c r="D2470" s="1" t="s">
        <v>14915</v>
      </c>
      <c r="E2470" s="1" t="s">
        <v>14916</v>
      </c>
      <c r="F2470" s="1" t="s">
        <v>10919</v>
      </c>
      <c r="G2470" s="1" t="s">
        <v>89</v>
      </c>
      <c r="H2470" s="1" t="s">
        <v>106</v>
      </c>
      <c r="I2470" s="1">
        <v>19</v>
      </c>
      <c r="J2470" s="1">
        <v>6</v>
      </c>
      <c r="K2470" s="1" t="s">
        <v>14917</v>
      </c>
      <c r="L2470" s="1">
        <v>2023</v>
      </c>
      <c r="M2470" s="1">
        <v>0</v>
      </c>
      <c r="N2470" s="1" t="s">
        <v>14918</v>
      </c>
      <c r="O2470" s="1">
        <v>0</v>
      </c>
      <c r="P2470" s="1">
        <v>7.79</v>
      </c>
      <c r="Q2470" s="3">
        <v>0</v>
      </c>
      <c r="R2470" s="1">
        <v>0</v>
      </c>
      <c r="S2470" s="1">
        <v>0</v>
      </c>
      <c r="T2470" s="1" t="s">
        <v>22</v>
      </c>
    </row>
    <row r="2471" spans="1:20">
      <c r="A2471" s="1" t="s">
        <v>14919</v>
      </c>
      <c r="B2471" s="1" t="s">
        <v>14920</v>
      </c>
      <c r="C2471" s="1" t="s">
        <v>22</v>
      </c>
      <c r="D2471" s="1" t="s">
        <v>14921</v>
      </c>
      <c r="E2471" s="1" t="s">
        <v>14922</v>
      </c>
      <c r="F2471" s="1" t="s">
        <v>3200</v>
      </c>
      <c r="G2471" s="1" t="s">
        <v>26</v>
      </c>
      <c r="H2471" s="1" t="s">
        <v>27</v>
      </c>
      <c r="I2471" s="1">
        <v>163</v>
      </c>
      <c r="J2471" s="1" t="s">
        <v>22</v>
      </c>
      <c r="K2471" s="1" t="s">
        <v>22</v>
      </c>
      <c r="L2471" s="1">
        <v>2024</v>
      </c>
      <c r="M2471" s="1">
        <v>0</v>
      </c>
      <c r="N2471" s="1" t="s">
        <v>14923</v>
      </c>
      <c r="O2471" s="1">
        <v>0.33974399999999999</v>
      </c>
      <c r="P2471" s="1">
        <v>0.28000000000000003</v>
      </c>
      <c r="Q2471" s="3">
        <v>0</v>
      </c>
      <c r="R2471" s="1">
        <v>0</v>
      </c>
      <c r="S2471" s="1">
        <v>0</v>
      </c>
      <c r="T2471" s="1" t="s">
        <v>22</v>
      </c>
    </row>
    <row r="2472" spans="1:20">
      <c r="A2472" s="1" t="s">
        <v>14924</v>
      </c>
      <c r="B2472" s="1" t="s">
        <v>14925</v>
      </c>
      <c r="C2472" s="1" t="s">
        <v>22</v>
      </c>
      <c r="D2472" s="1" t="s">
        <v>14926</v>
      </c>
      <c r="E2472" s="1" t="s">
        <v>14927</v>
      </c>
      <c r="F2472" s="1" t="s">
        <v>1504</v>
      </c>
      <c r="G2472" s="1" t="s">
        <v>35</v>
      </c>
      <c r="H2472" s="1" t="s">
        <v>27</v>
      </c>
      <c r="I2472" s="1">
        <v>11</v>
      </c>
      <c r="J2472" s="1">
        <v>4</v>
      </c>
      <c r="K2472" s="1" t="s">
        <v>22</v>
      </c>
      <c r="L2472" s="1">
        <v>2023</v>
      </c>
      <c r="M2472" s="1">
        <v>0</v>
      </c>
      <c r="N2472" s="1" t="s">
        <v>14928</v>
      </c>
      <c r="O2472" s="1">
        <v>1.3303050000000001</v>
      </c>
      <c r="P2472" s="1">
        <v>2.61</v>
      </c>
      <c r="Q2472" s="3">
        <v>0</v>
      </c>
      <c r="R2472" s="1">
        <v>0</v>
      </c>
      <c r="S2472" s="1">
        <v>0</v>
      </c>
      <c r="T2472" s="1">
        <v>2.8</v>
      </c>
    </row>
    <row r="2473" spans="1:20">
      <c r="A2473" s="1" t="s">
        <v>14929</v>
      </c>
      <c r="B2473" s="1" t="s">
        <v>14930</v>
      </c>
      <c r="C2473" s="1" t="s">
        <v>22</v>
      </c>
      <c r="D2473" s="1" t="s">
        <v>14931</v>
      </c>
      <c r="E2473" s="1" t="s">
        <v>14932</v>
      </c>
      <c r="F2473" s="1" t="s">
        <v>7720</v>
      </c>
      <c r="G2473" s="1" t="s">
        <v>840</v>
      </c>
      <c r="H2473" s="1" t="s">
        <v>27</v>
      </c>
      <c r="I2473" s="1">
        <v>14</v>
      </c>
      <c r="J2473" s="1">
        <v>5</v>
      </c>
      <c r="K2473" s="1" t="s">
        <v>22</v>
      </c>
      <c r="L2473" s="1">
        <v>2024</v>
      </c>
      <c r="M2473" s="1">
        <v>0</v>
      </c>
      <c r="N2473" s="1" t="s">
        <v>14933</v>
      </c>
      <c r="O2473" s="1">
        <v>0.14201800000000001</v>
      </c>
      <c r="P2473" s="1">
        <v>0.19</v>
      </c>
      <c r="Q2473" s="3">
        <v>0</v>
      </c>
      <c r="R2473" s="1">
        <v>0</v>
      </c>
      <c r="S2473" s="1">
        <v>0</v>
      </c>
      <c r="T2473" s="1" t="s">
        <v>22</v>
      </c>
    </row>
    <row r="2474" spans="1:20">
      <c r="A2474" s="1" t="s">
        <v>14934</v>
      </c>
      <c r="B2474" s="1" t="s">
        <v>14935</v>
      </c>
      <c r="C2474" s="1" t="s">
        <v>22</v>
      </c>
      <c r="D2474" s="1" t="s">
        <v>14936</v>
      </c>
      <c r="E2474" s="1" t="s">
        <v>14937</v>
      </c>
      <c r="F2474" s="1" t="s">
        <v>6455</v>
      </c>
      <c r="G2474" s="1" t="s">
        <v>89</v>
      </c>
      <c r="H2474" s="1" t="s">
        <v>27</v>
      </c>
      <c r="I2474" s="1">
        <v>14</v>
      </c>
      <c r="J2474" s="1">
        <v>3</v>
      </c>
      <c r="K2474" s="1" t="s">
        <v>22</v>
      </c>
      <c r="L2474" s="1">
        <v>2024</v>
      </c>
      <c r="M2474" s="1">
        <v>0</v>
      </c>
      <c r="N2474" s="1" t="s">
        <v>14938</v>
      </c>
      <c r="O2474" s="1">
        <v>0.17637</v>
      </c>
      <c r="P2474" s="1">
        <v>0.32</v>
      </c>
      <c r="Q2474" s="3">
        <v>0</v>
      </c>
      <c r="R2474" s="1">
        <v>0</v>
      </c>
      <c r="S2474" s="1">
        <v>0</v>
      </c>
      <c r="T2474" s="1" t="s">
        <v>22</v>
      </c>
    </row>
    <row r="2475" spans="1:20">
      <c r="A2475" s="1" t="s">
        <v>14939</v>
      </c>
      <c r="B2475" s="1" t="str">
        <f>"10.1155/2022/2565735"</f>
        <v>10.1155/2022/2565735</v>
      </c>
      <c r="C2475" s="1" t="s">
        <v>22</v>
      </c>
      <c r="D2475" s="1" t="s">
        <v>14940</v>
      </c>
      <c r="E2475" s="1" t="s">
        <v>14941</v>
      </c>
      <c r="F2475" s="1" t="s">
        <v>14502</v>
      </c>
      <c r="G2475" s="1" t="s">
        <v>49</v>
      </c>
      <c r="H2475" s="1" t="s">
        <v>27</v>
      </c>
      <c r="I2475" s="1">
        <v>2022</v>
      </c>
      <c r="J2475" s="1" t="s">
        <v>22</v>
      </c>
      <c r="K2475" s="1" t="s">
        <v>22</v>
      </c>
      <c r="L2475" s="1">
        <v>2022</v>
      </c>
      <c r="M2475" s="1">
        <v>0</v>
      </c>
      <c r="N2475" s="1" t="s">
        <v>14942</v>
      </c>
      <c r="O2475" s="1">
        <v>0.69495700000000005</v>
      </c>
      <c r="P2475" s="1">
        <v>6.02</v>
      </c>
      <c r="Q2475" s="3">
        <v>0</v>
      </c>
      <c r="R2475" s="1">
        <v>0</v>
      </c>
      <c r="S2475" s="1">
        <v>0</v>
      </c>
      <c r="T2475" s="1" t="s">
        <v>22</v>
      </c>
    </row>
    <row r="2476" spans="1:20">
      <c r="A2476" s="1" t="s">
        <v>14943</v>
      </c>
      <c r="B2476" s="1" t="s">
        <v>14944</v>
      </c>
      <c r="C2476" s="1" t="s">
        <v>22</v>
      </c>
      <c r="D2476" s="1" t="s">
        <v>14945</v>
      </c>
      <c r="E2476" s="1" t="s">
        <v>14946</v>
      </c>
      <c r="F2476" s="1" t="s">
        <v>14947</v>
      </c>
      <c r="G2476" s="1" t="s">
        <v>2669</v>
      </c>
      <c r="H2476" s="1" t="s">
        <v>27</v>
      </c>
      <c r="I2476" s="1">
        <v>31</v>
      </c>
      <c r="J2476" s="1">
        <v>7</v>
      </c>
      <c r="K2476" s="1" t="s">
        <v>14948</v>
      </c>
      <c r="L2476" s="1">
        <v>2023</v>
      </c>
      <c r="M2476" s="1">
        <v>0</v>
      </c>
      <c r="N2476" s="1" t="s">
        <v>14949</v>
      </c>
      <c r="O2476" s="1">
        <v>0.80243200000000003</v>
      </c>
      <c r="P2476" s="1">
        <v>0.89</v>
      </c>
      <c r="Q2476" s="3">
        <v>0</v>
      </c>
      <c r="R2476" s="1">
        <v>0</v>
      </c>
      <c r="S2476" s="1">
        <v>0</v>
      </c>
      <c r="T2476" s="1">
        <v>1</v>
      </c>
    </row>
    <row r="2477" spans="1:20">
      <c r="A2477" s="1" t="s">
        <v>14950</v>
      </c>
      <c r="B2477" s="1" t="s">
        <v>14951</v>
      </c>
      <c r="C2477" s="1" t="s">
        <v>22</v>
      </c>
      <c r="D2477" s="1" t="s">
        <v>14952</v>
      </c>
      <c r="E2477" s="1" t="s">
        <v>14953</v>
      </c>
      <c r="F2477" s="1" t="s">
        <v>11755</v>
      </c>
      <c r="G2477" s="1" t="s">
        <v>49</v>
      </c>
      <c r="H2477" s="1" t="s">
        <v>27</v>
      </c>
      <c r="I2477" s="1">
        <v>31</v>
      </c>
      <c r="J2477" s="1">
        <v>2</v>
      </c>
      <c r="K2477" s="1" t="s">
        <v>22</v>
      </c>
      <c r="L2477" s="1">
        <v>2024</v>
      </c>
      <c r="M2477" s="1">
        <v>0</v>
      </c>
      <c r="N2477" s="1" t="s">
        <v>14954</v>
      </c>
      <c r="O2477" s="1">
        <v>5.4545000000000003E-2</v>
      </c>
      <c r="P2477" s="1">
        <v>0.31</v>
      </c>
      <c r="Q2477" s="3">
        <v>0</v>
      </c>
      <c r="R2477" s="1">
        <v>0</v>
      </c>
      <c r="S2477" s="1">
        <v>0</v>
      </c>
      <c r="T2477" s="1" t="s">
        <v>22</v>
      </c>
    </row>
    <row r="2478" spans="1:20">
      <c r="A2478" s="1" t="s">
        <v>14955</v>
      </c>
      <c r="B2478" s="1" t="s">
        <v>14956</v>
      </c>
      <c r="C2478" s="1" t="s">
        <v>22</v>
      </c>
      <c r="D2478" s="1" t="s">
        <v>14957</v>
      </c>
      <c r="E2478" s="1" t="s">
        <v>14958</v>
      </c>
      <c r="F2478" s="1" t="s">
        <v>4095</v>
      </c>
      <c r="G2478" s="1" t="s">
        <v>26</v>
      </c>
      <c r="H2478" s="1" t="s">
        <v>27</v>
      </c>
      <c r="I2478" s="1">
        <v>12</v>
      </c>
      <c r="J2478" s="1">
        <v>19</v>
      </c>
      <c r="K2478" s="1" t="s">
        <v>22</v>
      </c>
      <c r="L2478" s="1">
        <v>2022</v>
      </c>
      <c r="M2478" s="1">
        <v>0</v>
      </c>
      <c r="N2478" s="1" t="s">
        <v>14959</v>
      </c>
      <c r="O2478" s="1">
        <v>3.3800829999999999</v>
      </c>
      <c r="P2478" s="1">
        <v>6.87</v>
      </c>
      <c r="Q2478" s="3">
        <v>0</v>
      </c>
      <c r="R2478" s="1">
        <v>0</v>
      </c>
      <c r="S2478" s="1">
        <v>0</v>
      </c>
      <c r="T2478" s="1">
        <v>2.7</v>
      </c>
    </row>
    <row r="2479" spans="1:20">
      <c r="A2479" s="1" t="s">
        <v>14960</v>
      </c>
      <c r="B2479" s="1" t="s">
        <v>14961</v>
      </c>
      <c r="C2479" s="1" t="s">
        <v>14962</v>
      </c>
      <c r="D2479" s="1" t="s">
        <v>14963</v>
      </c>
      <c r="E2479" s="1" t="s">
        <v>14964</v>
      </c>
      <c r="F2479" s="1" t="s">
        <v>14965</v>
      </c>
      <c r="G2479" s="1" t="s">
        <v>3337</v>
      </c>
      <c r="H2479" s="1" t="s">
        <v>27</v>
      </c>
      <c r="I2479" s="1">
        <v>17</v>
      </c>
      <c r="J2479" s="1" t="s">
        <v>22</v>
      </c>
      <c r="K2479" s="1" t="s">
        <v>14966</v>
      </c>
      <c r="L2479" s="1">
        <v>2024</v>
      </c>
      <c r="M2479" s="1">
        <v>0</v>
      </c>
      <c r="N2479" s="1" t="s">
        <v>14967</v>
      </c>
      <c r="O2479" s="1">
        <v>0.13245000000000001</v>
      </c>
      <c r="P2479" s="1">
        <v>0.14000000000000001</v>
      </c>
      <c r="Q2479" s="3">
        <v>0</v>
      </c>
      <c r="R2479" s="1">
        <v>0</v>
      </c>
      <c r="S2479" s="1">
        <v>0</v>
      </c>
      <c r="T2479" s="1" t="s">
        <v>22</v>
      </c>
    </row>
    <row r="2480" spans="1:20">
      <c r="A2480" s="1" t="s">
        <v>14968</v>
      </c>
      <c r="B2480" s="1" t="s">
        <v>14969</v>
      </c>
      <c r="C2480" s="1" t="s">
        <v>14970</v>
      </c>
      <c r="D2480" s="1" t="s">
        <v>14971</v>
      </c>
      <c r="E2480" s="1" t="s">
        <v>14972</v>
      </c>
      <c r="F2480" s="1" t="s">
        <v>2950</v>
      </c>
      <c r="G2480" s="1" t="s">
        <v>840</v>
      </c>
      <c r="H2480" s="1" t="s">
        <v>27</v>
      </c>
      <c r="I2480" s="1">
        <v>12</v>
      </c>
      <c r="J2480" s="1">
        <v>12</v>
      </c>
      <c r="K2480" s="1" t="s">
        <v>22</v>
      </c>
      <c r="L2480" s="1">
        <v>2023</v>
      </c>
      <c r="M2480" s="1">
        <v>0</v>
      </c>
      <c r="N2480" s="1" t="s">
        <v>14973</v>
      </c>
      <c r="O2480" s="1">
        <v>2.0516179999999999</v>
      </c>
      <c r="P2480" s="1">
        <v>1.92</v>
      </c>
      <c r="Q2480" s="3">
        <v>0</v>
      </c>
      <c r="R2480" s="1">
        <v>0</v>
      </c>
      <c r="S2480" s="1">
        <v>0</v>
      </c>
      <c r="T2480" s="1">
        <v>4.7</v>
      </c>
    </row>
    <row r="2481" spans="1:20">
      <c r="A2481" s="1" t="s">
        <v>14974</v>
      </c>
      <c r="B2481" s="1" t="s">
        <v>14975</v>
      </c>
      <c r="C2481" s="1" t="s">
        <v>22</v>
      </c>
      <c r="D2481" s="1" t="s">
        <v>14976</v>
      </c>
      <c r="E2481" s="1" t="s">
        <v>14977</v>
      </c>
      <c r="F2481" s="1" t="s">
        <v>4071</v>
      </c>
      <c r="G2481" s="1" t="s">
        <v>35</v>
      </c>
      <c r="H2481" s="1" t="s">
        <v>27</v>
      </c>
      <c r="I2481" s="1">
        <v>203</v>
      </c>
      <c r="J2481" s="1" t="s">
        <v>22</v>
      </c>
      <c r="K2481" s="1" t="s">
        <v>22</v>
      </c>
      <c r="L2481" s="1">
        <v>2024</v>
      </c>
      <c r="M2481" s="1">
        <v>0</v>
      </c>
      <c r="N2481" s="1" t="s">
        <v>14978</v>
      </c>
      <c r="O2481" s="1">
        <v>0.24911900000000001</v>
      </c>
      <c r="P2481" s="1">
        <v>0.26</v>
      </c>
      <c r="Q2481" s="3">
        <v>0</v>
      </c>
      <c r="R2481" s="1">
        <v>0</v>
      </c>
      <c r="S2481" s="1">
        <v>0</v>
      </c>
      <c r="T2481" s="1" t="s">
        <v>22</v>
      </c>
    </row>
    <row r="2482" spans="1:20">
      <c r="A2482" s="1" t="s">
        <v>14979</v>
      </c>
      <c r="B2482" s="1" t="s">
        <v>14980</v>
      </c>
      <c r="C2482" s="1" t="s">
        <v>22</v>
      </c>
      <c r="D2482" s="1" t="s">
        <v>14981</v>
      </c>
      <c r="E2482" s="1" t="s">
        <v>14982</v>
      </c>
      <c r="F2482" s="1" t="s">
        <v>10970</v>
      </c>
      <c r="G2482" s="1" t="s">
        <v>26</v>
      </c>
      <c r="H2482" s="1" t="s">
        <v>27</v>
      </c>
      <c r="I2482" s="1" t="s">
        <v>22</v>
      </c>
      <c r="J2482" s="1" t="s">
        <v>22</v>
      </c>
      <c r="K2482" s="1" t="s">
        <v>22</v>
      </c>
      <c r="L2482" s="1">
        <v>2023</v>
      </c>
      <c r="M2482" s="1">
        <v>0</v>
      </c>
      <c r="N2482" s="1" t="s">
        <v>14983</v>
      </c>
      <c r="O2482" s="1">
        <v>0.91821600000000003</v>
      </c>
      <c r="P2482" s="1">
        <v>2.4700000000000002</v>
      </c>
      <c r="Q2482" s="3">
        <v>0</v>
      </c>
      <c r="R2482" s="1">
        <v>0</v>
      </c>
      <c r="S2482" s="1">
        <v>0</v>
      </c>
      <c r="T2482" s="1">
        <v>2.7</v>
      </c>
    </row>
    <row r="2483" spans="1:20">
      <c r="A2483" s="1" t="s">
        <v>14984</v>
      </c>
      <c r="B2483" s="1" t="str">
        <f>"10.1155/2022/4646889"</f>
        <v>10.1155/2022/4646889</v>
      </c>
      <c r="C2483" s="1" t="s">
        <v>14985</v>
      </c>
      <c r="D2483" s="1" t="s">
        <v>14986</v>
      </c>
      <c r="E2483" s="1" t="s">
        <v>14987</v>
      </c>
      <c r="F2483" s="1" t="s">
        <v>10336</v>
      </c>
      <c r="G2483" s="1" t="s">
        <v>10337</v>
      </c>
      <c r="H2483" s="1" t="s">
        <v>27</v>
      </c>
      <c r="I2483" s="1">
        <v>2022</v>
      </c>
      <c r="J2483" s="1" t="s">
        <v>22</v>
      </c>
      <c r="K2483" s="1" t="s">
        <v>22</v>
      </c>
      <c r="L2483" s="1">
        <v>2022</v>
      </c>
      <c r="M2483" s="1">
        <v>0</v>
      </c>
      <c r="N2483" s="1" t="s">
        <v>14988</v>
      </c>
      <c r="O2483" s="1">
        <v>2.1191710000000001</v>
      </c>
      <c r="P2483" s="1">
        <v>5.0599999999999996</v>
      </c>
      <c r="Q2483" s="3">
        <v>0</v>
      </c>
      <c r="R2483" s="1">
        <v>0</v>
      </c>
      <c r="S2483" s="1">
        <v>0</v>
      </c>
      <c r="T2483" s="1" t="s">
        <v>22</v>
      </c>
    </row>
    <row r="2484" spans="1:20">
      <c r="A2484" s="1" t="s">
        <v>14989</v>
      </c>
      <c r="B2484" s="1" t="s">
        <v>14990</v>
      </c>
      <c r="C2484" s="1" t="s">
        <v>14991</v>
      </c>
      <c r="D2484" s="1" t="s">
        <v>14992</v>
      </c>
      <c r="E2484" s="1" t="s">
        <v>14993</v>
      </c>
      <c r="F2484" s="1" t="s">
        <v>2013</v>
      </c>
      <c r="G2484" s="1" t="s">
        <v>35</v>
      </c>
      <c r="H2484" s="1" t="s">
        <v>27</v>
      </c>
      <c r="I2484" s="1">
        <v>89</v>
      </c>
      <c r="J2484" s="1">
        <v>8</v>
      </c>
      <c r="K2484" s="1" t="s">
        <v>14994</v>
      </c>
      <c r="L2484" s="1">
        <v>2024</v>
      </c>
      <c r="M2484" s="1">
        <v>0</v>
      </c>
      <c r="N2484" s="1" t="s">
        <v>14995</v>
      </c>
      <c r="O2484" s="1">
        <v>0.17915700000000001</v>
      </c>
      <c r="P2484" s="1">
        <v>0.26</v>
      </c>
      <c r="Q2484" s="3">
        <v>0</v>
      </c>
      <c r="R2484" s="1">
        <v>0</v>
      </c>
      <c r="S2484" s="1">
        <v>0</v>
      </c>
      <c r="T2484" s="1" t="s">
        <v>22</v>
      </c>
    </row>
    <row r="2485" spans="1:20">
      <c r="A2485" s="1" t="s">
        <v>14996</v>
      </c>
      <c r="B2485" s="1" t="s">
        <v>14997</v>
      </c>
      <c r="C2485" s="1" t="s">
        <v>22</v>
      </c>
      <c r="D2485" s="1" t="s">
        <v>14998</v>
      </c>
      <c r="E2485" s="1" t="s">
        <v>13319</v>
      </c>
      <c r="F2485" s="1" t="s">
        <v>13320</v>
      </c>
      <c r="G2485" s="1" t="s">
        <v>26</v>
      </c>
      <c r="H2485" s="1" t="s">
        <v>27</v>
      </c>
      <c r="I2485" s="1">
        <v>25</v>
      </c>
      <c r="J2485" s="1">
        <v>5</v>
      </c>
      <c r="K2485" s="1" t="s">
        <v>14999</v>
      </c>
      <c r="L2485" s="1">
        <v>2021</v>
      </c>
      <c r="M2485" s="1">
        <v>0</v>
      </c>
      <c r="N2485" s="1" t="s">
        <v>15000</v>
      </c>
      <c r="O2485" s="1">
        <v>3.3239999999999998</v>
      </c>
      <c r="P2485" s="1">
        <v>12</v>
      </c>
      <c r="Q2485" s="3">
        <v>0</v>
      </c>
      <c r="R2485" s="1">
        <v>0</v>
      </c>
      <c r="S2485" s="1">
        <v>0</v>
      </c>
      <c r="T2485" s="1">
        <v>1.9710000000000001</v>
      </c>
    </row>
    <row r="2486" spans="1:20">
      <c r="A2486" s="1" t="s">
        <v>15001</v>
      </c>
      <c r="B2486" s="1" t="s">
        <v>15002</v>
      </c>
      <c r="C2486" s="1" t="s">
        <v>22</v>
      </c>
      <c r="D2486" s="1" t="s">
        <v>15003</v>
      </c>
      <c r="E2486" s="1" t="s">
        <v>15004</v>
      </c>
      <c r="F2486" s="1" t="s">
        <v>15005</v>
      </c>
      <c r="G2486" s="1" t="s">
        <v>26</v>
      </c>
      <c r="H2486" s="1" t="s">
        <v>27</v>
      </c>
      <c r="I2486" s="1">
        <v>40</v>
      </c>
      <c r="J2486" s="1">
        <v>2</v>
      </c>
      <c r="K2486" s="1" t="s">
        <v>15006</v>
      </c>
      <c r="L2486" s="1">
        <v>2023</v>
      </c>
      <c r="M2486" s="1">
        <v>0</v>
      </c>
      <c r="N2486" s="1" t="s">
        <v>15007</v>
      </c>
      <c r="O2486" s="1">
        <v>1.605</v>
      </c>
      <c r="P2486" s="1">
        <v>2.4700000000000002</v>
      </c>
      <c r="Q2486" s="3">
        <v>0</v>
      </c>
      <c r="R2486" s="1">
        <v>0</v>
      </c>
      <c r="S2486" s="1">
        <v>0</v>
      </c>
      <c r="T2486" s="1">
        <v>2.2000000000000002</v>
      </c>
    </row>
    <row r="2487" spans="1:20">
      <c r="A2487" s="1" t="s">
        <v>15008</v>
      </c>
      <c r="B2487" s="1" t="s">
        <v>15009</v>
      </c>
      <c r="C2487" s="1" t="s">
        <v>15010</v>
      </c>
      <c r="D2487" s="1" t="s">
        <v>15011</v>
      </c>
      <c r="E2487" s="1" t="s">
        <v>15012</v>
      </c>
      <c r="F2487" s="1" t="s">
        <v>481</v>
      </c>
      <c r="G2487" s="1" t="s">
        <v>105</v>
      </c>
      <c r="H2487" s="1" t="s">
        <v>106</v>
      </c>
      <c r="I2487" s="1">
        <v>259</v>
      </c>
      <c r="J2487" s="1" t="s">
        <v>22</v>
      </c>
      <c r="K2487" s="1" t="s">
        <v>22</v>
      </c>
      <c r="L2487" s="1">
        <v>2024</v>
      </c>
      <c r="M2487" s="1">
        <v>0</v>
      </c>
      <c r="N2487" s="1" t="s">
        <v>15013</v>
      </c>
      <c r="O2487" s="1">
        <v>1.1153850000000001</v>
      </c>
      <c r="P2487" s="1">
        <v>0.46</v>
      </c>
      <c r="Q2487" s="3">
        <v>0</v>
      </c>
      <c r="R2487" s="1">
        <v>0</v>
      </c>
      <c r="S2487" s="1">
        <v>0</v>
      </c>
      <c r="T2487" s="1" t="s">
        <v>22</v>
      </c>
    </row>
    <row r="2488" spans="1:20">
      <c r="A2488" s="1" t="s">
        <v>15014</v>
      </c>
      <c r="B2488" s="1" t="s">
        <v>15015</v>
      </c>
      <c r="C2488" s="1" t="s">
        <v>22</v>
      </c>
      <c r="D2488" s="1" t="s">
        <v>15016</v>
      </c>
      <c r="E2488" s="1" t="s">
        <v>15017</v>
      </c>
      <c r="F2488" s="1" t="s">
        <v>15018</v>
      </c>
      <c r="G2488" s="1" t="s">
        <v>49</v>
      </c>
      <c r="H2488" s="1" t="s">
        <v>27</v>
      </c>
      <c r="I2488" s="1">
        <v>42</v>
      </c>
      <c r="J2488" s="1" t="s">
        <v>22</v>
      </c>
      <c r="K2488" s="1" t="s">
        <v>22</v>
      </c>
      <c r="L2488" s="1">
        <v>2024</v>
      </c>
      <c r="M2488" s="1">
        <v>0</v>
      </c>
      <c r="N2488" s="1" t="s">
        <v>15019</v>
      </c>
      <c r="O2488" s="1">
        <v>0.41176499999999999</v>
      </c>
      <c r="P2488" s="1">
        <v>0.31</v>
      </c>
      <c r="Q2488" s="3">
        <v>0</v>
      </c>
      <c r="R2488" s="1">
        <v>0</v>
      </c>
      <c r="S2488" s="1">
        <v>0</v>
      </c>
      <c r="T2488" s="1" t="s">
        <v>22</v>
      </c>
    </row>
    <row r="2489" spans="1:20">
      <c r="A2489" s="1" t="s">
        <v>15020</v>
      </c>
      <c r="B2489" s="1" t="s">
        <v>15021</v>
      </c>
      <c r="C2489" s="1" t="s">
        <v>22</v>
      </c>
      <c r="D2489" s="1" t="s">
        <v>15022</v>
      </c>
      <c r="E2489" s="1" t="s">
        <v>15023</v>
      </c>
      <c r="F2489" s="1" t="s">
        <v>15024</v>
      </c>
      <c r="G2489" s="1" t="s">
        <v>1401</v>
      </c>
      <c r="H2489" s="1" t="s">
        <v>27</v>
      </c>
      <c r="I2489" s="1">
        <v>55</v>
      </c>
      <c r="J2489" s="1" t="s">
        <v>22</v>
      </c>
      <c r="K2489" s="1" t="s">
        <v>22</v>
      </c>
      <c r="L2489" s="1">
        <v>2024</v>
      </c>
      <c r="M2489" s="1">
        <v>0</v>
      </c>
      <c r="N2489" s="1" t="s">
        <v>15025</v>
      </c>
      <c r="O2489" s="1">
        <v>0.201183</v>
      </c>
      <c r="P2489" s="1">
        <v>0.24</v>
      </c>
      <c r="Q2489" s="3">
        <v>0</v>
      </c>
      <c r="R2489" s="1">
        <v>0</v>
      </c>
      <c r="S2489" s="1">
        <v>0</v>
      </c>
      <c r="T2489" s="1" t="s">
        <v>22</v>
      </c>
    </row>
    <row r="2490" spans="1:20">
      <c r="A2490" s="1" t="s">
        <v>15026</v>
      </c>
      <c r="B2490" s="1" t="s">
        <v>15027</v>
      </c>
      <c r="C2490" s="1" t="s">
        <v>15028</v>
      </c>
      <c r="D2490" s="1" t="s">
        <v>15029</v>
      </c>
      <c r="E2490" s="1" t="s">
        <v>15030</v>
      </c>
      <c r="F2490" s="1" t="s">
        <v>3336</v>
      </c>
      <c r="G2490" s="1" t="s">
        <v>3337</v>
      </c>
      <c r="H2490" s="1" t="s">
        <v>27</v>
      </c>
      <c r="I2490" s="1">
        <v>13</v>
      </c>
      <c r="J2490" s="1" t="s">
        <v>22</v>
      </c>
      <c r="K2490" s="1" t="s">
        <v>22</v>
      </c>
      <c r="L2490" s="1">
        <v>2023</v>
      </c>
      <c r="M2490" s="1">
        <v>0</v>
      </c>
      <c r="N2490" s="1" t="s">
        <v>15031</v>
      </c>
      <c r="O2490" s="1">
        <v>0.96030599999999999</v>
      </c>
      <c r="P2490" s="1">
        <v>1.1299999999999999</v>
      </c>
      <c r="Q2490" s="3">
        <v>0</v>
      </c>
      <c r="R2490" s="1">
        <v>0</v>
      </c>
      <c r="S2490" s="1">
        <v>0</v>
      </c>
      <c r="T2490" s="1">
        <v>2.6</v>
      </c>
    </row>
    <row r="2491" spans="1:20">
      <c r="A2491" s="1" t="s">
        <v>15032</v>
      </c>
      <c r="B2491" s="1" t="s">
        <v>15033</v>
      </c>
      <c r="C2491" s="1" t="s">
        <v>22</v>
      </c>
      <c r="D2491" s="1" t="s">
        <v>15034</v>
      </c>
      <c r="E2491" s="1" t="s">
        <v>15035</v>
      </c>
      <c r="F2491" s="1" t="s">
        <v>6556</v>
      </c>
      <c r="G2491" s="1" t="s">
        <v>35</v>
      </c>
      <c r="H2491" s="1" t="s">
        <v>27</v>
      </c>
      <c r="I2491" s="1">
        <v>45</v>
      </c>
      <c r="J2491" s="1">
        <v>30</v>
      </c>
      <c r="K2491" s="1" t="s">
        <v>15036</v>
      </c>
      <c r="L2491" s="1">
        <v>2021</v>
      </c>
      <c r="M2491" s="1">
        <v>0</v>
      </c>
      <c r="N2491" s="1" t="s">
        <v>15037</v>
      </c>
      <c r="O2491" s="1">
        <v>7.2556510000000003</v>
      </c>
      <c r="P2491" s="1">
        <v>11.69</v>
      </c>
      <c r="Q2491" s="3">
        <v>0</v>
      </c>
      <c r="R2491" s="1">
        <v>0</v>
      </c>
      <c r="S2491" s="1">
        <v>0</v>
      </c>
      <c r="T2491" s="1">
        <v>3.9249999999999998</v>
      </c>
    </row>
    <row r="2492" spans="1:20">
      <c r="A2492" s="1" t="s">
        <v>15038</v>
      </c>
      <c r="B2492" s="1" t="s">
        <v>15039</v>
      </c>
      <c r="C2492" s="1" t="s">
        <v>22</v>
      </c>
      <c r="D2492" s="1" t="s">
        <v>15040</v>
      </c>
      <c r="E2492" s="1" t="s">
        <v>15041</v>
      </c>
      <c r="F2492" s="1" t="s">
        <v>15042</v>
      </c>
      <c r="G2492" s="1" t="s">
        <v>26</v>
      </c>
      <c r="H2492" s="1" t="s">
        <v>27</v>
      </c>
      <c r="I2492" s="1">
        <v>21</v>
      </c>
      <c r="J2492" s="1">
        <v>3</v>
      </c>
      <c r="K2492" s="1" t="s">
        <v>15043</v>
      </c>
      <c r="L2492" s="1">
        <v>2023</v>
      </c>
      <c r="M2492" s="1">
        <v>0</v>
      </c>
      <c r="N2492" s="1" t="s">
        <v>15044</v>
      </c>
      <c r="O2492" s="1">
        <v>1.1176470000000001</v>
      </c>
      <c r="P2492" s="1">
        <v>2.4700000000000002</v>
      </c>
      <c r="Q2492" s="3">
        <v>0</v>
      </c>
      <c r="R2492" s="1">
        <v>0</v>
      </c>
      <c r="S2492" s="1">
        <v>0</v>
      </c>
      <c r="T2492" s="1">
        <v>2.2999999999999998</v>
      </c>
    </row>
    <row r="2493" spans="1:20">
      <c r="A2493" s="1" t="s">
        <v>15045</v>
      </c>
      <c r="B2493" s="1" t="s">
        <v>15046</v>
      </c>
      <c r="C2493" s="1" t="s">
        <v>22</v>
      </c>
      <c r="D2493" s="1" t="s">
        <v>15047</v>
      </c>
      <c r="E2493" s="1" t="s">
        <v>15048</v>
      </c>
      <c r="F2493" s="1" t="s">
        <v>13116</v>
      </c>
      <c r="G2493" s="1" t="s">
        <v>35</v>
      </c>
      <c r="H2493" s="1" t="s">
        <v>106</v>
      </c>
      <c r="I2493" s="1">
        <v>102</v>
      </c>
      <c r="J2493" s="1">
        <v>5</v>
      </c>
      <c r="K2493" s="1" t="s">
        <v>15049</v>
      </c>
      <c r="L2493" s="1">
        <v>2024</v>
      </c>
      <c r="M2493" s="1">
        <v>0</v>
      </c>
      <c r="N2493" s="1" t="s">
        <v>15050</v>
      </c>
      <c r="O2493" s="1">
        <v>0.35714299999999999</v>
      </c>
      <c r="P2493" s="1">
        <v>0.5</v>
      </c>
      <c r="Q2493" s="3">
        <v>0</v>
      </c>
      <c r="R2493" s="1">
        <v>0</v>
      </c>
      <c r="S2493" s="1">
        <v>0</v>
      </c>
      <c r="T2493" s="1" t="s">
        <v>22</v>
      </c>
    </row>
    <row r="2494" spans="1:20">
      <c r="A2494" s="1" t="s">
        <v>15051</v>
      </c>
      <c r="B2494" s="1" t="s">
        <v>15052</v>
      </c>
      <c r="C2494" s="1" t="s">
        <v>22</v>
      </c>
      <c r="D2494" s="1" t="s">
        <v>15053</v>
      </c>
      <c r="E2494" s="1" t="s">
        <v>15054</v>
      </c>
      <c r="F2494" s="1" t="s">
        <v>15055</v>
      </c>
      <c r="G2494" s="1" t="s">
        <v>3337</v>
      </c>
      <c r="H2494" s="1" t="s">
        <v>27</v>
      </c>
      <c r="I2494" s="1">
        <v>79</v>
      </c>
      <c r="J2494" s="1" t="s">
        <v>22</v>
      </c>
      <c r="K2494" s="1" t="s">
        <v>22</v>
      </c>
      <c r="L2494" s="1">
        <v>2022</v>
      </c>
      <c r="M2494" s="1">
        <v>0</v>
      </c>
      <c r="N2494" s="1" t="s">
        <v>15056</v>
      </c>
      <c r="O2494" s="1">
        <v>1.76</v>
      </c>
      <c r="P2494" s="1">
        <v>3.57</v>
      </c>
      <c r="Q2494" s="3">
        <v>0</v>
      </c>
      <c r="R2494" s="1">
        <v>0</v>
      </c>
      <c r="S2494" s="1">
        <v>0</v>
      </c>
      <c r="T2494" s="1">
        <v>1.4</v>
      </c>
    </row>
    <row r="2495" spans="1:20">
      <c r="A2495" s="1" t="s">
        <v>15057</v>
      </c>
      <c r="B2495" s="1" t="s">
        <v>15058</v>
      </c>
      <c r="C2495" s="1" t="s">
        <v>22</v>
      </c>
      <c r="D2495" s="1" t="s">
        <v>15059</v>
      </c>
      <c r="E2495" s="1" t="s">
        <v>15060</v>
      </c>
      <c r="F2495" s="1" t="s">
        <v>3886</v>
      </c>
      <c r="G2495" s="1" t="s">
        <v>26</v>
      </c>
      <c r="H2495" s="1" t="s">
        <v>27</v>
      </c>
      <c r="I2495" s="1">
        <v>48</v>
      </c>
      <c r="J2495" s="1">
        <v>4</v>
      </c>
      <c r="K2495" s="1" t="s">
        <v>15061</v>
      </c>
      <c r="L2495" s="1">
        <v>2023</v>
      </c>
      <c r="M2495" s="1">
        <v>0</v>
      </c>
      <c r="N2495" s="1" t="s">
        <v>15062</v>
      </c>
      <c r="O2495" s="1">
        <v>2.4878049999999998</v>
      </c>
      <c r="P2495" s="1">
        <v>2.4700000000000002</v>
      </c>
      <c r="Q2495" s="3">
        <v>0</v>
      </c>
      <c r="R2495" s="1">
        <v>0</v>
      </c>
      <c r="S2495" s="1">
        <v>0</v>
      </c>
      <c r="T2495" s="1">
        <v>4</v>
      </c>
    </row>
    <row r="2496" spans="1:20">
      <c r="A2496" s="1" t="s">
        <v>15063</v>
      </c>
      <c r="B2496" s="1" t="s">
        <v>15064</v>
      </c>
      <c r="C2496" s="1" t="s">
        <v>22</v>
      </c>
      <c r="D2496" s="1" t="s">
        <v>15065</v>
      </c>
      <c r="E2496" s="1" t="s">
        <v>15066</v>
      </c>
      <c r="F2496" s="1" t="s">
        <v>15067</v>
      </c>
      <c r="G2496" s="1" t="s">
        <v>26</v>
      </c>
      <c r="H2496" s="1" t="s">
        <v>27</v>
      </c>
      <c r="I2496" s="1">
        <v>38</v>
      </c>
      <c r="J2496" s="1">
        <v>3</v>
      </c>
      <c r="K2496" s="1" t="s">
        <v>15068</v>
      </c>
      <c r="L2496" s="1">
        <v>2024</v>
      </c>
      <c r="M2496" s="1">
        <v>0</v>
      </c>
      <c r="N2496" s="1" t="s">
        <v>15069</v>
      </c>
      <c r="O2496" s="1">
        <v>0.05</v>
      </c>
      <c r="P2496" s="1">
        <v>0.28000000000000003</v>
      </c>
      <c r="Q2496" s="3">
        <v>0</v>
      </c>
      <c r="R2496" s="1">
        <v>0</v>
      </c>
      <c r="S2496" s="1">
        <v>0</v>
      </c>
      <c r="T2496" s="1" t="s">
        <v>22</v>
      </c>
    </row>
    <row r="2497" spans="1:20">
      <c r="A2497" s="1" t="s">
        <v>15070</v>
      </c>
      <c r="B2497" s="1" t="s">
        <v>15071</v>
      </c>
      <c r="C2497" s="1" t="s">
        <v>22</v>
      </c>
      <c r="D2497" s="1" t="s">
        <v>15072</v>
      </c>
      <c r="E2497" s="1" t="s">
        <v>15073</v>
      </c>
      <c r="F2497" s="1" t="s">
        <v>15074</v>
      </c>
      <c r="G2497" s="1" t="s">
        <v>26</v>
      </c>
      <c r="H2497" s="1" t="s">
        <v>27</v>
      </c>
      <c r="I2497" s="1">
        <v>36</v>
      </c>
      <c r="J2497" s="1">
        <v>5</v>
      </c>
      <c r="K2497" s="1" t="s">
        <v>15075</v>
      </c>
      <c r="L2497" s="1">
        <v>2024</v>
      </c>
      <c r="M2497" s="1">
        <v>0</v>
      </c>
      <c r="N2497" s="1" t="s">
        <v>15076</v>
      </c>
      <c r="O2497" s="1">
        <v>0.35</v>
      </c>
      <c r="P2497" s="1">
        <v>0.28000000000000003</v>
      </c>
      <c r="Q2497" s="3">
        <v>0</v>
      </c>
      <c r="R2497" s="1">
        <v>0</v>
      </c>
      <c r="S2497" s="1">
        <v>0</v>
      </c>
      <c r="T2497" s="1" t="s">
        <v>22</v>
      </c>
    </row>
    <row r="2498" spans="1:20">
      <c r="A2498" s="1" t="s">
        <v>15077</v>
      </c>
      <c r="B2498" s="1" t="s">
        <v>15078</v>
      </c>
      <c r="C2498" s="1" t="s">
        <v>22</v>
      </c>
      <c r="D2498" s="1" t="s">
        <v>15079</v>
      </c>
      <c r="E2498" s="1" t="s">
        <v>15080</v>
      </c>
      <c r="F2498" s="1" t="s">
        <v>8484</v>
      </c>
      <c r="G2498" s="1" t="s">
        <v>26</v>
      </c>
      <c r="H2498" s="1" t="s">
        <v>27</v>
      </c>
      <c r="I2498" s="1" t="s">
        <v>22</v>
      </c>
      <c r="J2498" s="1" t="s">
        <v>22</v>
      </c>
      <c r="K2498" s="1" t="s">
        <v>22</v>
      </c>
      <c r="L2498" s="1">
        <v>2023</v>
      </c>
      <c r="M2498" s="1">
        <v>0</v>
      </c>
      <c r="N2498" s="1" t="s">
        <v>15081</v>
      </c>
      <c r="O2498" s="1">
        <v>0.52459</v>
      </c>
      <c r="P2498" s="1">
        <v>2.4700000000000002</v>
      </c>
      <c r="Q2498" s="3">
        <v>0</v>
      </c>
      <c r="R2498" s="1">
        <v>0</v>
      </c>
      <c r="S2498" s="1">
        <v>0</v>
      </c>
      <c r="T2498" s="1">
        <v>1.3</v>
      </c>
    </row>
    <row r="2499" spans="1:20">
      <c r="A2499" s="1" t="s">
        <v>15082</v>
      </c>
      <c r="B2499" s="1" t="s">
        <v>15083</v>
      </c>
      <c r="C2499" s="1" t="s">
        <v>22</v>
      </c>
      <c r="D2499" s="1" t="s">
        <v>15084</v>
      </c>
      <c r="E2499" s="1" t="s">
        <v>15085</v>
      </c>
      <c r="F2499" s="1" t="s">
        <v>684</v>
      </c>
      <c r="G2499" s="1" t="s">
        <v>49</v>
      </c>
      <c r="H2499" s="1" t="s">
        <v>27</v>
      </c>
      <c r="I2499" s="1">
        <v>22</v>
      </c>
      <c r="J2499" s="1" t="s">
        <v>22</v>
      </c>
      <c r="K2499" s="1" t="s">
        <v>15086</v>
      </c>
      <c r="L2499" s="1">
        <v>2019</v>
      </c>
      <c r="M2499" s="1">
        <v>0</v>
      </c>
      <c r="N2499" s="1" t="s">
        <v>15087</v>
      </c>
      <c r="O2499" s="1">
        <v>7.6385370000000004</v>
      </c>
      <c r="P2499" s="1">
        <v>18.86</v>
      </c>
      <c r="Q2499" s="3">
        <v>0</v>
      </c>
      <c r="R2499" s="1">
        <v>0</v>
      </c>
      <c r="S2499" s="1">
        <v>0</v>
      </c>
      <c r="T2499" s="1">
        <v>3.4580000000000002</v>
      </c>
    </row>
    <row r="2500" spans="1:20">
      <c r="A2500" s="1" t="s">
        <v>15088</v>
      </c>
      <c r="B2500" s="1" t="s">
        <v>15089</v>
      </c>
      <c r="C2500" s="1" t="s">
        <v>22</v>
      </c>
      <c r="D2500" s="1" t="s">
        <v>15090</v>
      </c>
      <c r="E2500" s="1" t="s">
        <v>15091</v>
      </c>
      <c r="F2500" s="1" t="s">
        <v>5032</v>
      </c>
      <c r="G2500" s="1" t="s">
        <v>26</v>
      </c>
      <c r="H2500" s="1" t="s">
        <v>27</v>
      </c>
      <c r="I2500" s="1">
        <v>35</v>
      </c>
      <c r="J2500" s="1">
        <v>7</v>
      </c>
      <c r="K2500" s="1" t="s">
        <v>22</v>
      </c>
      <c r="L2500" s="1">
        <v>2024</v>
      </c>
      <c r="M2500" s="1">
        <v>0</v>
      </c>
      <c r="N2500" s="1" t="s">
        <v>15092</v>
      </c>
      <c r="O2500" s="1">
        <v>0.33273200000000003</v>
      </c>
      <c r="P2500" s="1">
        <v>0.28000000000000003</v>
      </c>
      <c r="Q2500" s="3">
        <v>0</v>
      </c>
      <c r="R2500" s="1">
        <v>0</v>
      </c>
      <c r="S2500" s="1">
        <v>0</v>
      </c>
      <c r="T2500" s="1" t="s">
        <v>22</v>
      </c>
    </row>
    <row r="2501" spans="1:20">
      <c r="A2501" s="1" t="s">
        <v>15093</v>
      </c>
      <c r="B2501" s="1" t="s">
        <v>15094</v>
      </c>
      <c r="C2501" s="1" t="s">
        <v>22</v>
      </c>
      <c r="D2501" s="1" t="s">
        <v>15095</v>
      </c>
      <c r="E2501" s="1" t="s">
        <v>15096</v>
      </c>
      <c r="F2501" s="1" t="s">
        <v>15097</v>
      </c>
      <c r="G2501" s="1" t="s">
        <v>2669</v>
      </c>
      <c r="H2501" s="1" t="s">
        <v>27</v>
      </c>
      <c r="I2501" s="1">
        <v>72</v>
      </c>
      <c r="J2501" s="1">
        <v>5</v>
      </c>
      <c r="K2501" s="1" t="s">
        <v>15098</v>
      </c>
      <c r="L2501" s="1">
        <v>2022</v>
      </c>
      <c r="M2501" s="1">
        <v>0</v>
      </c>
      <c r="N2501" s="1" t="s">
        <v>15099</v>
      </c>
      <c r="O2501" s="1">
        <v>1.2389380000000001</v>
      </c>
      <c r="P2501" s="1">
        <v>2.2799999999999998</v>
      </c>
      <c r="Q2501" s="3">
        <v>0</v>
      </c>
      <c r="R2501" s="1">
        <v>0</v>
      </c>
      <c r="S2501" s="1">
        <v>0</v>
      </c>
      <c r="T2501" s="1">
        <v>1.6</v>
      </c>
    </row>
    <row r="2502" spans="1:20">
      <c r="A2502" s="1" t="s">
        <v>15100</v>
      </c>
      <c r="B2502" s="1" t="s">
        <v>15101</v>
      </c>
      <c r="C2502" s="1" t="s">
        <v>22</v>
      </c>
      <c r="D2502" s="1" t="s">
        <v>15102</v>
      </c>
      <c r="E2502" s="1" t="s">
        <v>15103</v>
      </c>
      <c r="F2502" s="1" t="s">
        <v>15104</v>
      </c>
      <c r="G2502" s="1" t="s">
        <v>305</v>
      </c>
      <c r="H2502" s="1" t="s">
        <v>27</v>
      </c>
      <c r="I2502" s="1">
        <v>549</v>
      </c>
      <c r="J2502" s="1" t="s">
        <v>22</v>
      </c>
      <c r="K2502" s="1" t="s">
        <v>22</v>
      </c>
      <c r="L2502" s="1">
        <v>2022</v>
      </c>
      <c r="M2502" s="1">
        <v>0</v>
      </c>
      <c r="N2502" s="1" t="s">
        <v>15105</v>
      </c>
      <c r="O2502" s="1">
        <v>3.7013829999999999</v>
      </c>
      <c r="P2502" s="1">
        <v>5.25</v>
      </c>
      <c r="Q2502" s="3">
        <v>0</v>
      </c>
      <c r="R2502" s="1">
        <v>0</v>
      </c>
      <c r="S2502" s="1">
        <v>0</v>
      </c>
      <c r="T2502" s="1">
        <v>2.7</v>
      </c>
    </row>
    <row r="2503" spans="1:20">
      <c r="A2503" s="1" t="s">
        <v>15106</v>
      </c>
      <c r="B2503" s="1" t="str">
        <f>"10.1177/00202940231216543"</f>
        <v>10.1177/00202940231216543</v>
      </c>
      <c r="C2503" s="1" t="s">
        <v>22</v>
      </c>
      <c r="D2503" s="1" t="s">
        <v>15107</v>
      </c>
      <c r="E2503" s="1" t="s">
        <v>15108</v>
      </c>
      <c r="F2503" s="1" t="s">
        <v>15109</v>
      </c>
      <c r="G2503" s="1" t="s">
        <v>26</v>
      </c>
      <c r="H2503" s="1" t="s">
        <v>27</v>
      </c>
      <c r="I2503" s="1" t="s">
        <v>22</v>
      </c>
      <c r="J2503" s="1" t="s">
        <v>22</v>
      </c>
      <c r="K2503" s="1" t="s">
        <v>22</v>
      </c>
      <c r="L2503" s="1">
        <v>2024</v>
      </c>
      <c r="M2503" s="1">
        <v>0</v>
      </c>
      <c r="N2503" s="1" t="s">
        <v>15110</v>
      </c>
      <c r="O2503" s="1">
        <v>7.0587999999999998E-2</v>
      </c>
      <c r="P2503" s="1">
        <v>0.28000000000000003</v>
      </c>
      <c r="Q2503" s="3">
        <v>0</v>
      </c>
      <c r="R2503" s="1">
        <v>0</v>
      </c>
      <c r="S2503" s="1">
        <v>0</v>
      </c>
      <c r="T2503" s="1" t="s">
        <v>22</v>
      </c>
    </row>
    <row r="2504" spans="1:20">
      <c r="A2504" s="1" t="s">
        <v>15111</v>
      </c>
      <c r="B2504" s="1" t="s">
        <v>15112</v>
      </c>
      <c r="C2504" s="1" t="s">
        <v>22</v>
      </c>
      <c r="D2504" s="1" t="s">
        <v>15113</v>
      </c>
      <c r="E2504" s="1" t="s">
        <v>15114</v>
      </c>
      <c r="F2504" s="1" t="s">
        <v>6563</v>
      </c>
      <c r="G2504" s="1" t="s">
        <v>26</v>
      </c>
      <c r="H2504" s="1" t="s">
        <v>27</v>
      </c>
      <c r="I2504" s="1" t="s">
        <v>22</v>
      </c>
      <c r="J2504" s="1" t="s">
        <v>22</v>
      </c>
      <c r="K2504" s="1" t="s">
        <v>22</v>
      </c>
      <c r="L2504" s="1">
        <v>2024</v>
      </c>
      <c r="M2504" s="1">
        <v>0</v>
      </c>
      <c r="N2504" s="1" t="s">
        <v>15115</v>
      </c>
      <c r="O2504" s="1">
        <v>7.5609999999999997E-2</v>
      </c>
      <c r="P2504" s="1">
        <v>0.28000000000000003</v>
      </c>
      <c r="Q2504" s="3">
        <v>0</v>
      </c>
      <c r="R2504" s="1">
        <v>0</v>
      </c>
      <c r="S2504" s="1">
        <v>0</v>
      </c>
      <c r="T2504" s="1" t="s">
        <v>22</v>
      </c>
    </row>
    <row r="2505" spans="1:20">
      <c r="A2505" s="1" t="s">
        <v>15116</v>
      </c>
      <c r="B2505" s="1" t="s">
        <v>15117</v>
      </c>
      <c r="C2505" s="1" t="s">
        <v>22</v>
      </c>
      <c r="D2505" s="1" t="s">
        <v>15118</v>
      </c>
      <c r="E2505" s="1" t="s">
        <v>15119</v>
      </c>
      <c r="F2505" s="1" t="s">
        <v>8798</v>
      </c>
      <c r="G2505" s="1" t="s">
        <v>89</v>
      </c>
      <c r="H2505" s="1" t="s">
        <v>27</v>
      </c>
      <c r="I2505" s="1">
        <v>31</v>
      </c>
      <c r="J2505" s="1">
        <v>14</v>
      </c>
      <c r="K2505" s="1" t="s">
        <v>15120</v>
      </c>
      <c r="L2505" s="1">
        <v>2023</v>
      </c>
      <c r="M2505" s="1">
        <v>0</v>
      </c>
      <c r="N2505" s="1" t="s">
        <v>15121</v>
      </c>
      <c r="O2505" s="1">
        <v>3.10582</v>
      </c>
      <c r="P2505" s="1">
        <v>3.35</v>
      </c>
      <c r="Q2505" s="3">
        <v>0</v>
      </c>
      <c r="R2505" s="1">
        <v>0</v>
      </c>
      <c r="S2505" s="1">
        <v>0</v>
      </c>
      <c r="T2505" s="1">
        <v>3.6</v>
      </c>
    </row>
    <row r="2506" spans="1:20">
      <c r="A2506" s="1" t="s">
        <v>15122</v>
      </c>
      <c r="B2506" s="1" t="s">
        <v>15123</v>
      </c>
      <c r="C2506" s="1" t="s">
        <v>22</v>
      </c>
      <c r="D2506" s="1" t="s">
        <v>15124</v>
      </c>
      <c r="E2506" s="1" t="s">
        <v>15125</v>
      </c>
      <c r="F2506" s="1" t="s">
        <v>4071</v>
      </c>
      <c r="G2506" s="1" t="s">
        <v>35</v>
      </c>
      <c r="H2506" s="1" t="s">
        <v>27</v>
      </c>
      <c r="I2506" s="1">
        <v>193</v>
      </c>
      <c r="J2506" s="1" t="s">
        <v>22</v>
      </c>
      <c r="K2506" s="1" t="s">
        <v>22</v>
      </c>
      <c r="L2506" s="1">
        <v>2023</v>
      </c>
      <c r="M2506" s="1">
        <v>0</v>
      </c>
      <c r="N2506" s="1" t="s">
        <v>15126</v>
      </c>
      <c r="O2506" s="1">
        <v>2.668453</v>
      </c>
      <c r="P2506" s="1">
        <v>2.61</v>
      </c>
      <c r="Q2506" s="3">
        <v>0</v>
      </c>
      <c r="R2506" s="1">
        <v>0</v>
      </c>
      <c r="S2506" s="1">
        <v>0</v>
      </c>
      <c r="T2506" s="1">
        <v>4.9000000000000004</v>
      </c>
    </row>
    <row r="2507" spans="1:20">
      <c r="A2507" s="1" t="s">
        <v>15127</v>
      </c>
      <c r="B2507" s="1" t="s">
        <v>15128</v>
      </c>
      <c r="C2507" s="1" t="s">
        <v>22</v>
      </c>
      <c r="D2507" s="1" t="s">
        <v>15129</v>
      </c>
      <c r="E2507" s="1" t="s">
        <v>15130</v>
      </c>
      <c r="F2507" s="1" t="s">
        <v>15131</v>
      </c>
      <c r="G2507" s="1" t="s">
        <v>26</v>
      </c>
      <c r="H2507" s="1" t="s">
        <v>27</v>
      </c>
      <c r="I2507" s="1">
        <v>44</v>
      </c>
      <c r="J2507" s="1">
        <v>5</v>
      </c>
      <c r="K2507" s="1" t="s">
        <v>15132</v>
      </c>
      <c r="L2507" s="1">
        <v>2023</v>
      </c>
      <c r="M2507" s="1">
        <v>0</v>
      </c>
      <c r="N2507" s="1" t="s">
        <v>15133</v>
      </c>
      <c r="O2507" s="1">
        <v>0.58474599999999999</v>
      </c>
      <c r="P2507" s="1">
        <v>2.4700000000000002</v>
      </c>
      <c r="Q2507" s="3">
        <v>0</v>
      </c>
      <c r="R2507" s="1">
        <v>0</v>
      </c>
      <c r="S2507" s="1">
        <v>0</v>
      </c>
      <c r="T2507" s="1">
        <v>2</v>
      </c>
    </row>
    <row r="2508" spans="1:20">
      <c r="A2508" s="1" t="s">
        <v>15134</v>
      </c>
      <c r="B2508" s="1" t="s">
        <v>15135</v>
      </c>
      <c r="C2508" s="1" t="s">
        <v>15136</v>
      </c>
      <c r="D2508" s="1" t="s">
        <v>15137</v>
      </c>
      <c r="E2508" s="1" t="s">
        <v>15138</v>
      </c>
      <c r="F2508" s="1" t="s">
        <v>5342</v>
      </c>
      <c r="G2508" s="1" t="s">
        <v>678</v>
      </c>
      <c r="H2508" s="1" t="s">
        <v>27</v>
      </c>
      <c r="I2508" s="1">
        <v>158</v>
      </c>
      <c r="J2508" s="1" t="s">
        <v>22</v>
      </c>
      <c r="K2508" s="1" t="s">
        <v>22</v>
      </c>
      <c r="L2508" s="1">
        <v>2024</v>
      </c>
      <c r="M2508" s="1">
        <v>0</v>
      </c>
      <c r="N2508" s="1" t="s">
        <v>15139</v>
      </c>
      <c r="O2508" s="1">
        <v>0.26086999999999999</v>
      </c>
      <c r="P2508" s="1">
        <v>0.23</v>
      </c>
      <c r="Q2508" s="3">
        <v>0</v>
      </c>
      <c r="R2508" s="1">
        <v>0</v>
      </c>
      <c r="S2508" s="1">
        <v>0</v>
      </c>
      <c r="T2508" s="1" t="s">
        <v>22</v>
      </c>
    </row>
    <row r="2509" spans="1:20">
      <c r="A2509" s="1" t="s">
        <v>15140</v>
      </c>
      <c r="B2509" s="1" t="s">
        <v>15141</v>
      </c>
      <c r="C2509" s="1" t="s">
        <v>22</v>
      </c>
      <c r="D2509" s="1" t="s">
        <v>15142</v>
      </c>
      <c r="E2509" s="1" t="s">
        <v>15143</v>
      </c>
      <c r="F2509" s="1" t="s">
        <v>12811</v>
      </c>
      <c r="G2509" s="1" t="s">
        <v>105</v>
      </c>
      <c r="H2509" s="1" t="s">
        <v>106</v>
      </c>
      <c r="I2509" s="1">
        <v>16</v>
      </c>
      <c r="J2509" s="1">
        <v>11</v>
      </c>
      <c r="K2509" s="1" t="s">
        <v>22</v>
      </c>
      <c r="L2509" s="1">
        <v>2024</v>
      </c>
      <c r="M2509" s="1">
        <v>0</v>
      </c>
      <c r="N2509" s="1" t="s">
        <v>15144</v>
      </c>
      <c r="O2509" s="1">
        <v>0.30476199999999998</v>
      </c>
      <c r="P2509" s="1">
        <v>0.46</v>
      </c>
      <c r="Q2509" s="3">
        <v>0</v>
      </c>
      <c r="R2509" s="1">
        <v>0</v>
      </c>
      <c r="S2509" s="1">
        <v>0</v>
      </c>
      <c r="T2509" s="1" t="s">
        <v>22</v>
      </c>
    </row>
    <row r="2510" spans="1:20">
      <c r="A2510" s="1" t="s">
        <v>15145</v>
      </c>
      <c r="B2510" s="1" t="s">
        <v>15146</v>
      </c>
      <c r="C2510" s="1" t="s">
        <v>22</v>
      </c>
      <c r="D2510" s="1" t="s">
        <v>15147</v>
      </c>
      <c r="E2510" s="1" t="s">
        <v>8161</v>
      </c>
      <c r="F2510" s="1" t="s">
        <v>5100</v>
      </c>
      <c r="G2510" s="1" t="s">
        <v>49</v>
      </c>
      <c r="H2510" s="1" t="s">
        <v>27</v>
      </c>
      <c r="I2510" s="1">
        <v>60</v>
      </c>
      <c r="J2510" s="1">
        <v>7</v>
      </c>
      <c r="K2510" s="1" t="s">
        <v>15148</v>
      </c>
      <c r="L2510" s="1">
        <v>2017</v>
      </c>
      <c r="M2510" s="1">
        <v>0</v>
      </c>
      <c r="N2510" s="1" t="s">
        <v>15149</v>
      </c>
      <c r="O2510" s="1">
        <v>6.1557380000000004</v>
      </c>
      <c r="P2510" s="1">
        <v>24.11</v>
      </c>
      <c r="Q2510" s="3">
        <v>0</v>
      </c>
      <c r="R2510" s="1">
        <v>0</v>
      </c>
      <c r="S2510" s="1">
        <v>0</v>
      </c>
      <c r="T2510" s="1">
        <v>0.79200000000000004</v>
      </c>
    </row>
    <row r="2511" spans="1:20">
      <c r="A2511" s="1" t="s">
        <v>15150</v>
      </c>
      <c r="B2511" s="1" t="s">
        <v>15151</v>
      </c>
      <c r="C2511" s="1" t="s">
        <v>22</v>
      </c>
      <c r="D2511" s="1" t="s">
        <v>15152</v>
      </c>
      <c r="E2511" s="1" t="s">
        <v>15153</v>
      </c>
      <c r="F2511" s="1" t="s">
        <v>5080</v>
      </c>
      <c r="G2511" s="1" t="s">
        <v>26</v>
      </c>
      <c r="H2511" s="1" t="s">
        <v>27</v>
      </c>
      <c r="I2511" s="1">
        <v>32</v>
      </c>
      <c r="J2511" s="1">
        <v>5</v>
      </c>
      <c r="K2511" s="1" t="s">
        <v>15154</v>
      </c>
      <c r="L2511" s="1">
        <v>2023</v>
      </c>
      <c r="M2511" s="1">
        <v>0</v>
      </c>
      <c r="N2511" s="1" t="s">
        <v>15155</v>
      </c>
      <c r="O2511" s="1">
        <v>1.433333</v>
      </c>
      <c r="P2511" s="1">
        <v>2.4700000000000002</v>
      </c>
      <c r="Q2511" s="3">
        <v>0</v>
      </c>
      <c r="R2511" s="1">
        <v>0</v>
      </c>
      <c r="S2511" s="1">
        <v>0</v>
      </c>
      <c r="T2511" s="1">
        <v>1.6</v>
      </c>
    </row>
    <row r="2512" spans="1:20">
      <c r="A2512" s="1" t="s">
        <v>15156</v>
      </c>
      <c r="B2512" s="1" t="s">
        <v>15157</v>
      </c>
      <c r="C2512" s="1" t="s">
        <v>22</v>
      </c>
      <c r="D2512" s="1" t="s">
        <v>15158</v>
      </c>
      <c r="E2512" s="1" t="s">
        <v>15159</v>
      </c>
      <c r="F2512" s="1" t="s">
        <v>8668</v>
      </c>
      <c r="G2512" s="1" t="s">
        <v>105</v>
      </c>
      <c r="H2512" s="1" t="s">
        <v>27</v>
      </c>
      <c r="I2512" s="1">
        <v>17</v>
      </c>
      <c r="J2512" s="1">
        <v>1</v>
      </c>
      <c r="K2512" s="1" t="s">
        <v>15160</v>
      </c>
      <c r="L2512" s="1">
        <v>2019</v>
      </c>
      <c r="M2512" s="1">
        <v>0</v>
      </c>
      <c r="N2512" s="1" t="s">
        <v>15161</v>
      </c>
      <c r="O2512" s="1">
        <v>3.548387</v>
      </c>
      <c r="P2512" s="1">
        <v>20.84</v>
      </c>
      <c r="Q2512" s="3">
        <v>0</v>
      </c>
      <c r="R2512" s="1">
        <v>0</v>
      </c>
      <c r="S2512" s="1">
        <v>0</v>
      </c>
      <c r="T2512" s="1">
        <v>0.71199999999999997</v>
      </c>
    </row>
    <row r="2513" spans="1:20">
      <c r="A2513" s="1" t="s">
        <v>15162</v>
      </c>
      <c r="B2513" s="1" t="s">
        <v>15163</v>
      </c>
      <c r="C2513" s="1" t="s">
        <v>15164</v>
      </c>
      <c r="D2513" s="1" t="s">
        <v>15165</v>
      </c>
      <c r="E2513" s="1" t="s">
        <v>15166</v>
      </c>
      <c r="F2513" s="1" t="s">
        <v>7522</v>
      </c>
      <c r="G2513" s="1" t="s">
        <v>49</v>
      </c>
      <c r="H2513" s="1" t="s">
        <v>27</v>
      </c>
      <c r="I2513" s="1" t="s">
        <v>22</v>
      </c>
      <c r="J2513" s="1" t="s">
        <v>22</v>
      </c>
      <c r="K2513" s="1" t="s">
        <v>22</v>
      </c>
      <c r="L2513" s="1">
        <v>2023</v>
      </c>
      <c r="M2513" s="1">
        <v>0</v>
      </c>
      <c r="N2513" s="1" t="s">
        <v>15167</v>
      </c>
      <c r="O2513" s="1">
        <v>3.3099699999999999</v>
      </c>
      <c r="P2513" s="1">
        <v>2.13</v>
      </c>
      <c r="Q2513" s="3">
        <v>0</v>
      </c>
      <c r="R2513" s="1">
        <v>0</v>
      </c>
      <c r="S2513" s="1">
        <v>0</v>
      </c>
      <c r="T2513" s="1">
        <v>10.199999999999999</v>
      </c>
    </row>
    <row r="2514" spans="1:20">
      <c r="A2514" s="1" t="s">
        <v>15168</v>
      </c>
      <c r="B2514" s="1" t="s">
        <v>15169</v>
      </c>
      <c r="C2514" s="1" t="s">
        <v>22</v>
      </c>
      <c r="D2514" s="1" t="s">
        <v>15170</v>
      </c>
      <c r="E2514" s="1" t="s">
        <v>15171</v>
      </c>
      <c r="F2514" s="1" t="s">
        <v>5457</v>
      </c>
      <c r="G2514" s="1" t="s">
        <v>26</v>
      </c>
      <c r="H2514" s="1" t="s">
        <v>27</v>
      </c>
      <c r="I2514" s="1">
        <v>53</v>
      </c>
      <c r="J2514" s="1">
        <v>11</v>
      </c>
      <c r="K2514" s="1" t="s">
        <v>15172</v>
      </c>
      <c r="L2514" s="1">
        <v>2023</v>
      </c>
      <c r="M2514" s="1">
        <v>0</v>
      </c>
      <c r="N2514" s="1" t="s">
        <v>15173</v>
      </c>
      <c r="O2514" s="1">
        <v>3.722127</v>
      </c>
      <c r="P2514" s="1">
        <v>2.4700000000000002</v>
      </c>
      <c r="Q2514" s="3">
        <v>0</v>
      </c>
      <c r="R2514" s="1">
        <v>0</v>
      </c>
      <c r="S2514" s="1">
        <v>0</v>
      </c>
      <c r="T2514" s="1">
        <v>8.6</v>
      </c>
    </row>
    <row r="2515" spans="1:20">
      <c r="A2515" s="1" t="s">
        <v>15174</v>
      </c>
      <c r="B2515" s="1" t="s">
        <v>15175</v>
      </c>
      <c r="C2515" s="1" t="s">
        <v>22</v>
      </c>
      <c r="D2515" s="1" t="s">
        <v>15176</v>
      </c>
      <c r="E2515" s="1" t="s">
        <v>15177</v>
      </c>
      <c r="F2515" s="1" t="s">
        <v>12136</v>
      </c>
      <c r="G2515" s="1" t="s">
        <v>26</v>
      </c>
      <c r="H2515" s="1" t="s">
        <v>27</v>
      </c>
      <c r="I2515" s="1">
        <v>13</v>
      </c>
      <c r="J2515" s="1">
        <v>5</v>
      </c>
      <c r="K2515" s="1" t="s">
        <v>22</v>
      </c>
      <c r="L2515" s="1">
        <v>2024</v>
      </c>
      <c r="M2515" s="1">
        <v>0</v>
      </c>
      <c r="N2515" s="1" t="s">
        <v>15178</v>
      </c>
      <c r="O2515" s="1">
        <v>0.12766</v>
      </c>
      <c r="P2515" s="1">
        <v>0.28000000000000003</v>
      </c>
      <c r="Q2515" s="3">
        <v>0</v>
      </c>
      <c r="R2515" s="1">
        <v>0</v>
      </c>
      <c r="S2515" s="1">
        <v>0</v>
      </c>
      <c r="T2515" s="1" t="s">
        <v>22</v>
      </c>
    </row>
    <row r="2516" spans="1:20">
      <c r="A2516" s="1" t="s">
        <v>15179</v>
      </c>
      <c r="B2516" s="1" t="str">
        <f>"10.1115/1.4053224"</f>
        <v>10.1115/1.4053224</v>
      </c>
      <c r="C2516" s="1" t="s">
        <v>22</v>
      </c>
      <c r="D2516" s="1" t="s">
        <v>15180</v>
      </c>
      <c r="E2516" s="1" t="s">
        <v>15181</v>
      </c>
      <c r="F2516" s="1" t="s">
        <v>15182</v>
      </c>
      <c r="G2516" s="1" t="s">
        <v>26</v>
      </c>
      <c r="H2516" s="1" t="s">
        <v>27</v>
      </c>
      <c r="I2516" s="1">
        <v>144</v>
      </c>
      <c r="J2516" s="1">
        <v>5</v>
      </c>
      <c r="K2516" s="1" t="s">
        <v>22</v>
      </c>
      <c r="L2516" s="1">
        <v>2022</v>
      </c>
      <c r="M2516" s="1">
        <v>0</v>
      </c>
      <c r="N2516" s="1" t="s">
        <v>15183</v>
      </c>
      <c r="O2516" s="1">
        <v>1.471698</v>
      </c>
      <c r="P2516" s="1">
        <v>6.87</v>
      </c>
      <c r="Q2516" s="3">
        <v>0</v>
      </c>
      <c r="R2516" s="1">
        <v>0</v>
      </c>
      <c r="S2516" s="1">
        <v>0</v>
      </c>
      <c r="T2516" s="1">
        <v>1</v>
      </c>
    </row>
    <row r="2517" spans="1:20">
      <c r="A2517" s="1" t="s">
        <v>15184</v>
      </c>
      <c r="B2517" s="1" t="s">
        <v>15185</v>
      </c>
      <c r="C2517" s="1" t="s">
        <v>22</v>
      </c>
      <c r="D2517" s="1" t="s">
        <v>15186</v>
      </c>
      <c r="E2517" s="1" t="s">
        <v>15187</v>
      </c>
      <c r="F2517" s="1" t="s">
        <v>15188</v>
      </c>
      <c r="G2517" s="1" t="s">
        <v>35</v>
      </c>
      <c r="H2517" s="1" t="s">
        <v>27</v>
      </c>
      <c r="I2517" s="1">
        <v>44</v>
      </c>
      <c r="J2517" s="1">
        <v>12</v>
      </c>
      <c r="K2517" s="1" t="s">
        <v>15189</v>
      </c>
      <c r="L2517" s="1">
        <v>2018</v>
      </c>
      <c r="M2517" s="1">
        <v>0</v>
      </c>
      <c r="N2517" s="1" t="s">
        <v>15190</v>
      </c>
      <c r="O2517" s="1">
        <v>4.8035709999999998</v>
      </c>
      <c r="P2517" s="1">
        <v>22.52</v>
      </c>
      <c r="Q2517" s="3">
        <v>0</v>
      </c>
      <c r="R2517" s="1">
        <v>0</v>
      </c>
      <c r="S2517" s="1">
        <v>0</v>
      </c>
      <c r="T2517" s="1">
        <v>0.63600000000000001</v>
      </c>
    </row>
    <row r="2518" spans="1:20">
      <c r="A2518" s="1" t="s">
        <v>15191</v>
      </c>
      <c r="B2518" s="1" t="s">
        <v>15192</v>
      </c>
      <c r="C2518" s="1" t="s">
        <v>22</v>
      </c>
      <c r="D2518" s="1" t="s">
        <v>15193</v>
      </c>
      <c r="E2518" s="1" t="s">
        <v>15194</v>
      </c>
      <c r="F2518" s="1" t="s">
        <v>25</v>
      </c>
      <c r="G2518" s="1" t="s">
        <v>26</v>
      </c>
      <c r="H2518" s="1" t="s">
        <v>27</v>
      </c>
      <c r="I2518" s="1">
        <v>11</v>
      </c>
      <c r="J2518" s="1" t="s">
        <v>22</v>
      </c>
      <c r="K2518" s="1" t="s">
        <v>15195</v>
      </c>
      <c r="L2518" s="1">
        <v>2023</v>
      </c>
      <c r="M2518" s="1">
        <v>0</v>
      </c>
      <c r="N2518" s="1" t="s">
        <v>15196</v>
      </c>
      <c r="O2518" s="1">
        <v>1.248014</v>
      </c>
      <c r="P2518" s="1">
        <v>2.4700000000000002</v>
      </c>
      <c r="Q2518" s="3">
        <v>0</v>
      </c>
      <c r="R2518" s="1">
        <v>0</v>
      </c>
      <c r="S2518" s="1">
        <v>0</v>
      </c>
      <c r="T2518" s="1">
        <v>3.4</v>
      </c>
    </row>
    <row r="2519" spans="1:20">
      <c r="A2519" s="1" t="s">
        <v>15197</v>
      </c>
      <c r="B2519" s="1" t="s">
        <v>22</v>
      </c>
      <c r="C2519" s="1" t="s">
        <v>22</v>
      </c>
      <c r="D2519" s="1" t="s">
        <v>15198</v>
      </c>
      <c r="E2519" s="1" t="s">
        <v>15199</v>
      </c>
      <c r="F2519" s="1" t="s">
        <v>11328</v>
      </c>
      <c r="G2519" s="1" t="s">
        <v>105</v>
      </c>
      <c r="H2519" s="1" t="s">
        <v>27</v>
      </c>
      <c r="I2519" s="1">
        <v>29</v>
      </c>
      <c r="J2519" s="1">
        <v>11</v>
      </c>
      <c r="K2519" s="1" t="s">
        <v>15200</v>
      </c>
      <c r="L2519" s="1">
        <v>2020</v>
      </c>
      <c r="M2519" s="1">
        <v>0</v>
      </c>
      <c r="N2519" s="1" t="s">
        <v>15201</v>
      </c>
      <c r="O2519" s="1">
        <v>1.6067670000000001</v>
      </c>
      <c r="P2519" s="1">
        <v>17.27</v>
      </c>
      <c r="Q2519" s="3">
        <v>0</v>
      </c>
      <c r="R2519" s="1">
        <v>0</v>
      </c>
      <c r="S2519" s="1">
        <v>0</v>
      </c>
      <c r="T2519" s="1">
        <v>0.48899999999999999</v>
      </c>
    </row>
    <row r="2520" spans="1:20">
      <c r="A2520" s="1" t="s">
        <v>15202</v>
      </c>
      <c r="B2520" s="1" t="s">
        <v>22</v>
      </c>
      <c r="C2520" s="1" t="s">
        <v>22</v>
      </c>
      <c r="D2520" s="1" t="s">
        <v>15203</v>
      </c>
      <c r="E2520" s="1" t="s">
        <v>15204</v>
      </c>
      <c r="F2520" s="1" t="s">
        <v>11328</v>
      </c>
      <c r="G2520" s="1" t="s">
        <v>105</v>
      </c>
      <c r="H2520" s="1" t="s">
        <v>27</v>
      </c>
      <c r="I2520" s="1">
        <v>29</v>
      </c>
      <c r="J2520" s="1">
        <v>10</v>
      </c>
      <c r="K2520" s="1" t="s">
        <v>15205</v>
      </c>
      <c r="L2520" s="1">
        <v>2020</v>
      </c>
      <c r="M2520" s="1">
        <v>0</v>
      </c>
      <c r="N2520" s="1" t="s">
        <v>15206</v>
      </c>
      <c r="O2520" s="1">
        <v>1.6067670000000001</v>
      </c>
      <c r="P2520" s="1">
        <v>17.27</v>
      </c>
      <c r="Q2520" s="3">
        <v>0</v>
      </c>
      <c r="R2520" s="1">
        <v>0</v>
      </c>
      <c r="S2520" s="1">
        <v>0</v>
      </c>
      <c r="T2520" s="1">
        <v>0.48899999999999999</v>
      </c>
    </row>
    <row r="2521" spans="1:20">
      <c r="A2521" s="1" t="s">
        <v>15207</v>
      </c>
      <c r="B2521" s="1" t="s">
        <v>22</v>
      </c>
      <c r="C2521" s="1" t="s">
        <v>22</v>
      </c>
      <c r="D2521" s="1" t="s">
        <v>15208</v>
      </c>
      <c r="E2521" s="1" t="s">
        <v>15209</v>
      </c>
      <c r="F2521" s="1" t="s">
        <v>11328</v>
      </c>
      <c r="G2521" s="1" t="s">
        <v>105</v>
      </c>
      <c r="H2521" s="1" t="s">
        <v>27</v>
      </c>
      <c r="I2521" s="1">
        <v>29</v>
      </c>
      <c r="J2521" s="1">
        <v>3</v>
      </c>
      <c r="K2521" s="1" t="s">
        <v>15210</v>
      </c>
      <c r="L2521" s="1">
        <v>2020</v>
      </c>
      <c r="M2521" s="1">
        <v>0</v>
      </c>
      <c r="N2521" s="1" t="s">
        <v>15211</v>
      </c>
      <c r="O2521" s="1">
        <v>1.6067670000000001</v>
      </c>
      <c r="P2521" s="1">
        <v>17.27</v>
      </c>
      <c r="Q2521" s="3">
        <v>0</v>
      </c>
      <c r="R2521" s="1">
        <v>0</v>
      </c>
      <c r="S2521" s="1">
        <v>0</v>
      </c>
      <c r="T2521" s="1">
        <v>0.48899999999999999</v>
      </c>
    </row>
    <row r="2522" spans="1:20">
      <c r="A2522" s="1" t="s">
        <v>15212</v>
      </c>
      <c r="B2522" s="1" t="s">
        <v>22</v>
      </c>
      <c r="C2522" s="1" t="s">
        <v>22</v>
      </c>
      <c r="D2522" s="1" t="s">
        <v>15213</v>
      </c>
      <c r="E2522" s="1" t="s">
        <v>15214</v>
      </c>
      <c r="F2522" s="1" t="s">
        <v>11328</v>
      </c>
      <c r="G2522" s="1" t="s">
        <v>105</v>
      </c>
      <c r="H2522" s="1" t="s">
        <v>27</v>
      </c>
      <c r="I2522" s="1">
        <v>29</v>
      </c>
      <c r="J2522" s="1" t="s">
        <v>11877</v>
      </c>
      <c r="K2522" s="1" t="s">
        <v>15215</v>
      </c>
      <c r="L2522" s="1">
        <v>2020</v>
      </c>
      <c r="M2522" s="1">
        <v>0</v>
      </c>
      <c r="N2522" s="1" t="s">
        <v>15216</v>
      </c>
      <c r="O2522" s="1">
        <v>1.6067670000000001</v>
      </c>
      <c r="P2522" s="1">
        <v>17.27</v>
      </c>
      <c r="Q2522" s="3">
        <v>0</v>
      </c>
      <c r="R2522" s="1">
        <v>0</v>
      </c>
      <c r="S2522" s="1">
        <v>0</v>
      </c>
      <c r="T2522" s="1">
        <v>0.48899999999999999</v>
      </c>
    </row>
    <row r="2523" spans="1:20">
      <c r="A2523" s="1" t="s">
        <v>15217</v>
      </c>
      <c r="B2523" s="1" t="s">
        <v>15218</v>
      </c>
      <c r="C2523" s="1" t="s">
        <v>15219</v>
      </c>
      <c r="D2523" s="1" t="s">
        <v>15220</v>
      </c>
      <c r="E2523" s="1" t="s">
        <v>15221</v>
      </c>
      <c r="F2523" s="1" t="s">
        <v>7896</v>
      </c>
      <c r="G2523" s="1" t="s">
        <v>305</v>
      </c>
      <c r="H2523" s="1" t="s">
        <v>27</v>
      </c>
      <c r="I2523" s="1">
        <v>25</v>
      </c>
      <c r="J2523" s="1">
        <v>8</v>
      </c>
      <c r="K2523" s="1" t="s">
        <v>22</v>
      </c>
      <c r="L2523" s="1">
        <v>2023</v>
      </c>
      <c r="M2523" s="1">
        <v>0</v>
      </c>
      <c r="N2523" s="1" t="s">
        <v>15222</v>
      </c>
      <c r="O2523" s="1">
        <v>1.020151</v>
      </c>
      <c r="P2523" s="1">
        <v>2.1</v>
      </c>
      <c r="Q2523" s="3">
        <v>0</v>
      </c>
      <c r="R2523" s="1">
        <v>0</v>
      </c>
      <c r="S2523" s="1">
        <v>0</v>
      </c>
      <c r="T2523" s="1">
        <v>2.1</v>
      </c>
    </row>
    <row r="2524" spans="1:20">
      <c r="A2524" s="1" t="s">
        <v>15223</v>
      </c>
      <c r="B2524" s="1" t="s">
        <v>22</v>
      </c>
      <c r="C2524" s="1" t="s">
        <v>22</v>
      </c>
      <c r="D2524" s="1" t="s">
        <v>15224</v>
      </c>
      <c r="E2524" s="1" t="s">
        <v>15225</v>
      </c>
      <c r="F2524" s="1" t="s">
        <v>11921</v>
      </c>
      <c r="G2524" s="1" t="s">
        <v>26</v>
      </c>
      <c r="H2524" s="1" t="s">
        <v>27</v>
      </c>
      <c r="I2524" s="1">
        <v>22</v>
      </c>
      <c r="J2524" s="1">
        <v>1</v>
      </c>
      <c r="K2524" s="1" t="s">
        <v>15226</v>
      </c>
      <c r="L2524" s="1">
        <v>2020</v>
      </c>
      <c r="M2524" s="1">
        <v>0</v>
      </c>
      <c r="N2524" s="1" t="s">
        <v>15227</v>
      </c>
      <c r="O2524" s="1">
        <v>1.5689660000000001</v>
      </c>
      <c r="P2524" s="1">
        <v>15.93</v>
      </c>
      <c r="Q2524" s="3">
        <v>0</v>
      </c>
      <c r="R2524" s="1">
        <v>0</v>
      </c>
      <c r="S2524" s="1">
        <v>0</v>
      </c>
      <c r="T2524" s="1">
        <v>0.85</v>
      </c>
    </row>
    <row r="2525" spans="1:20">
      <c r="A2525" s="1" t="s">
        <v>15228</v>
      </c>
      <c r="B2525" s="1" t="s">
        <v>15229</v>
      </c>
      <c r="C2525" s="1" t="s">
        <v>22</v>
      </c>
      <c r="D2525" s="1" t="s">
        <v>15230</v>
      </c>
      <c r="E2525" s="1" t="s">
        <v>15231</v>
      </c>
      <c r="F2525" s="1" t="s">
        <v>4071</v>
      </c>
      <c r="G2525" s="1" t="s">
        <v>35</v>
      </c>
      <c r="H2525" s="1" t="s">
        <v>27</v>
      </c>
      <c r="I2525" s="1">
        <v>200</v>
      </c>
      <c r="J2525" s="1" t="s">
        <v>22</v>
      </c>
      <c r="K2525" s="1" t="s">
        <v>22</v>
      </c>
      <c r="L2525" s="1">
        <v>2024</v>
      </c>
      <c r="M2525" s="1">
        <v>0</v>
      </c>
      <c r="N2525" s="1" t="s">
        <v>15232</v>
      </c>
      <c r="O2525" s="1">
        <v>0.24911900000000001</v>
      </c>
      <c r="P2525" s="1">
        <v>0.26</v>
      </c>
      <c r="Q2525" s="3">
        <v>0</v>
      </c>
      <c r="R2525" s="1">
        <v>0</v>
      </c>
      <c r="S2525" s="1">
        <v>0</v>
      </c>
      <c r="T2525" s="1" t="s">
        <v>22</v>
      </c>
    </row>
    <row r="2526" spans="1:20">
      <c r="A2526" s="1" t="s">
        <v>15233</v>
      </c>
      <c r="B2526" s="1" t="s">
        <v>15234</v>
      </c>
      <c r="C2526" s="1" t="s">
        <v>22</v>
      </c>
      <c r="D2526" s="1" t="s">
        <v>15235</v>
      </c>
      <c r="E2526" s="1" t="s">
        <v>15236</v>
      </c>
      <c r="F2526" s="1" t="s">
        <v>15237</v>
      </c>
      <c r="G2526" s="1" t="s">
        <v>26</v>
      </c>
      <c r="H2526" s="1" t="s">
        <v>27</v>
      </c>
      <c r="I2526" s="1">
        <v>38</v>
      </c>
      <c r="J2526" s="1">
        <v>4</v>
      </c>
      <c r="K2526" s="1" t="s">
        <v>15238</v>
      </c>
      <c r="L2526" s="1">
        <v>2023</v>
      </c>
      <c r="M2526" s="1">
        <v>0</v>
      </c>
      <c r="N2526" s="1" t="s">
        <v>15239</v>
      </c>
      <c r="O2526" s="1">
        <v>2.0697670000000001</v>
      </c>
      <c r="P2526" s="1">
        <v>2.4700000000000002</v>
      </c>
      <c r="Q2526" s="3">
        <v>0</v>
      </c>
      <c r="R2526" s="1">
        <v>0</v>
      </c>
      <c r="S2526" s="1">
        <v>0</v>
      </c>
      <c r="T2526" s="1">
        <v>5.6</v>
      </c>
    </row>
    <row r="2527" spans="1:20">
      <c r="A2527" s="1" t="s">
        <v>15240</v>
      </c>
      <c r="B2527" s="1" t="s">
        <v>15241</v>
      </c>
      <c r="C2527" s="1" t="s">
        <v>22</v>
      </c>
      <c r="D2527" s="1" t="s">
        <v>15242</v>
      </c>
      <c r="E2527" s="1" t="s">
        <v>15243</v>
      </c>
      <c r="F2527" s="1" t="s">
        <v>96</v>
      </c>
      <c r="G2527" s="1" t="s">
        <v>26</v>
      </c>
      <c r="H2527" s="1" t="s">
        <v>27</v>
      </c>
      <c r="I2527" s="1">
        <v>24</v>
      </c>
      <c r="J2527" s="1">
        <v>3</v>
      </c>
      <c r="K2527" s="1" t="s">
        <v>15244</v>
      </c>
      <c r="L2527" s="1">
        <v>2024</v>
      </c>
      <c r="M2527" s="1">
        <v>0</v>
      </c>
      <c r="N2527" s="1" t="s">
        <v>15245</v>
      </c>
      <c r="O2527" s="1">
        <v>0.17776</v>
      </c>
      <c r="P2527" s="1">
        <v>0.28000000000000003</v>
      </c>
      <c r="Q2527" s="3">
        <v>0</v>
      </c>
      <c r="R2527" s="1">
        <v>0</v>
      </c>
      <c r="S2527" s="1">
        <v>0</v>
      </c>
      <c r="T2527" s="1" t="s">
        <v>22</v>
      </c>
    </row>
    <row r="2528" spans="1:20">
      <c r="A2528" s="1" t="s">
        <v>15246</v>
      </c>
      <c r="B2528" s="1" t="s">
        <v>15241</v>
      </c>
      <c r="C2528" s="1" t="s">
        <v>22</v>
      </c>
      <c r="D2528" s="1" t="s">
        <v>15242</v>
      </c>
      <c r="E2528" s="1" t="s">
        <v>15243</v>
      </c>
      <c r="F2528" s="1" t="s">
        <v>96</v>
      </c>
      <c r="G2528" s="1" t="s">
        <v>26</v>
      </c>
      <c r="H2528" s="1" t="s">
        <v>27</v>
      </c>
      <c r="I2528" s="1">
        <v>24</v>
      </c>
      <c r="J2528" s="1">
        <v>3</v>
      </c>
      <c r="K2528" s="1" t="s">
        <v>15244</v>
      </c>
      <c r="L2528" s="1">
        <v>2024</v>
      </c>
      <c r="M2528" s="1">
        <v>0</v>
      </c>
      <c r="N2528" s="1" t="s">
        <v>15247</v>
      </c>
      <c r="O2528" s="1">
        <v>0.17776</v>
      </c>
      <c r="P2528" s="1">
        <v>0.28000000000000003</v>
      </c>
      <c r="Q2528" s="3">
        <v>0</v>
      </c>
      <c r="R2528" s="1">
        <v>0</v>
      </c>
      <c r="S2528" s="1">
        <v>0</v>
      </c>
      <c r="T2528" s="1" t="s">
        <v>22</v>
      </c>
    </row>
    <row r="2529" spans="1:20">
      <c r="A2529" s="1" t="s">
        <v>15248</v>
      </c>
      <c r="B2529" s="1" t="s">
        <v>22</v>
      </c>
      <c r="C2529" s="1" t="s">
        <v>22</v>
      </c>
      <c r="D2529" s="1" t="s">
        <v>15249</v>
      </c>
      <c r="E2529" s="1" t="s">
        <v>15250</v>
      </c>
      <c r="F2529" s="1" t="s">
        <v>11475</v>
      </c>
      <c r="G2529" s="1" t="s">
        <v>2669</v>
      </c>
      <c r="H2529" s="1" t="s">
        <v>27</v>
      </c>
      <c r="I2529" s="1">
        <v>24</v>
      </c>
      <c r="J2529" s="1">
        <v>8</v>
      </c>
      <c r="K2529" s="1" t="s">
        <v>15251</v>
      </c>
      <c r="L2529" s="1">
        <v>2023</v>
      </c>
      <c r="M2529" s="1">
        <v>0</v>
      </c>
      <c r="N2529" s="1" t="s">
        <v>15252</v>
      </c>
      <c r="O2529" s="1">
        <v>0.34545500000000001</v>
      </c>
      <c r="P2529" s="1">
        <v>0.89</v>
      </c>
      <c r="Q2529" s="3">
        <v>0</v>
      </c>
      <c r="R2529" s="1">
        <v>0</v>
      </c>
      <c r="S2529" s="1">
        <v>0</v>
      </c>
      <c r="T2529" s="1">
        <v>0.7</v>
      </c>
    </row>
    <row r="2530" spans="1:20">
      <c r="A2530" s="1" t="s">
        <v>15253</v>
      </c>
      <c r="B2530" s="1" t="s">
        <v>15254</v>
      </c>
      <c r="C2530" s="1" t="s">
        <v>22</v>
      </c>
      <c r="D2530" s="1" t="s">
        <v>15255</v>
      </c>
      <c r="E2530" s="1" t="s">
        <v>15256</v>
      </c>
      <c r="F2530" s="1" t="s">
        <v>5457</v>
      </c>
      <c r="G2530" s="1" t="s">
        <v>26</v>
      </c>
      <c r="H2530" s="1" t="s">
        <v>27</v>
      </c>
      <c r="I2530" s="1" t="s">
        <v>22</v>
      </c>
      <c r="J2530" s="1" t="s">
        <v>22</v>
      </c>
      <c r="K2530" s="1" t="s">
        <v>22</v>
      </c>
      <c r="L2530" s="1">
        <v>2024</v>
      </c>
      <c r="M2530" s="1">
        <v>0</v>
      </c>
      <c r="N2530" s="1" t="s">
        <v>15257</v>
      </c>
      <c r="O2530" s="1">
        <v>0.26086999999999999</v>
      </c>
      <c r="P2530" s="1">
        <v>0.28000000000000003</v>
      </c>
      <c r="Q2530" s="3">
        <v>0</v>
      </c>
      <c r="R2530" s="1">
        <v>0</v>
      </c>
      <c r="S2530" s="1">
        <v>0</v>
      </c>
      <c r="T2530" s="1" t="s">
        <v>22</v>
      </c>
    </row>
    <row r="2531" spans="1:20">
      <c r="A2531" s="1" t="s">
        <v>15258</v>
      </c>
      <c r="B2531" s="1" t="s">
        <v>15259</v>
      </c>
      <c r="C2531" s="1" t="s">
        <v>15260</v>
      </c>
      <c r="D2531" s="1" t="s">
        <v>15261</v>
      </c>
      <c r="E2531" s="1" t="s">
        <v>15262</v>
      </c>
      <c r="F2531" s="1" t="s">
        <v>720</v>
      </c>
      <c r="G2531" s="1" t="s">
        <v>35</v>
      </c>
      <c r="H2531" s="1" t="s">
        <v>27</v>
      </c>
      <c r="I2531" s="1">
        <v>23</v>
      </c>
      <c r="J2531" s="1">
        <v>21</v>
      </c>
      <c r="K2531" s="1" t="s">
        <v>22</v>
      </c>
      <c r="L2531" s="1">
        <v>2023</v>
      </c>
      <c r="M2531" s="1">
        <v>0</v>
      </c>
      <c r="N2531" s="1" t="s">
        <v>15263</v>
      </c>
      <c r="O2531" s="1">
        <v>1.63185</v>
      </c>
      <c r="P2531" s="1">
        <v>2.61</v>
      </c>
      <c r="Q2531" s="3">
        <v>0</v>
      </c>
      <c r="R2531" s="1">
        <v>0</v>
      </c>
      <c r="S2531" s="1">
        <v>0</v>
      </c>
      <c r="T2531" s="1">
        <v>3.4</v>
      </c>
    </row>
    <row r="2532" spans="1:20">
      <c r="A2532" s="1" t="s">
        <v>15264</v>
      </c>
      <c r="B2532" s="1" t="s">
        <v>22</v>
      </c>
      <c r="C2532" s="1" t="s">
        <v>22</v>
      </c>
      <c r="D2532" s="1" t="s">
        <v>15265</v>
      </c>
      <c r="E2532" s="1" t="s">
        <v>15266</v>
      </c>
      <c r="F2532" s="1" t="s">
        <v>11475</v>
      </c>
      <c r="G2532" s="1" t="s">
        <v>2669</v>
      </c>
      <c r="H2532" s="1" t="s">
        <v>27</v>
      </c>
      <c r="I2532" s="1">
        <v>21</v>
      </c>
      <c r="J2532" s="1">
        <v>8</v>
      </c>
      <c r="K2532" s="1" t="s">
        <v>15267</v>
      </c>
      <c r="L2532" s="1">
        <v>2020</v>
      </c>
      <c r="M2532" s="1">
        <v>0</v>
      </c>
      <c r="N2532" s="1" t="s">
        <v>15268</v>
      </c>
      <c r="O2532" s="1">
        <v>3.3849999999999998</v>
      </c>
      <c r="P2532" s="1">
        <v>5.44</v>
      </c>
      <c r="Q2532" s="3">
        <v>0</v>
      </c>
      <c r="R2532" s="1">
        <v>0</v>
      </c>
      <c r="S2532" s="1">
        <v>0</v>
      </c>
      <c r="T2532" s="1">
        <v>1.075</v>
      </c>
    </row>
    <row r="2533" spans="1:20">
      <c r="A2533" s="1" t="s">
        <v>15269</v>
      </c>
      <c r="B2533" s="1" t="s">
        <v>15270</v>
      </c>
      <c r="C2533" s="1" t="s">
        <v>22</v>
      </c>
      <c r="D2533" s="1" t="s">
        <v>15271</v>
      </c>
      <c r="E2533" s="1" t="s">
        <v>15272</v>
      </c>
      <c r="F2533" s="1" t="s">
        <v>15273</v>
      </c>
      <c r="G2533" s="1" t="s">
        <v>89</v>
      </c>
      <c r="H2533" s="1" t="s">
        <v>27</v>
      </c>
      <c r="I2533" s="1" t="s">
        <v>22</v>
      </c>
      <c r="J2533" s="1" t="s">
        <v>22</v>
      </c>
      <c r="K2533" s="1" t="s">
        <v>22</v>
      </c>
      <c r="L2533" s="1">
        <v>2024</v>
      </c>
      <c r="M2533" s="1">
        <v>0</v>
      </c>
      <c r="N2533" s="1" t="s">
        <v>15274</v>
      </c>
      <c r="O2533" s="1">
        <v>0.244701</v>
      </c>
      <c r="P2533" s="1">
        <v>0.32</v>
      </c>
      <c r="Q2533" s="3">
        <v>0</v>
      </c>
      <c r="R2533" s="1">
        <v>0</v>
      </c>
      <c r="S2533" s="1">
        <v>0</v>
      </c>
      <c r="T2533" s="1" t="s">
        <v>22</v>
      </c>
    </row>
    <row r="2534" spans="1:20">
      <c r="A2534" s="1" t="s">
        <v>15275</v>
      </c>
      <c r="B2534" s="1" t="s">
        <v>15276</v>
      </c>
      <c r="C2534" s="1" t="s">
        <v>22</v>
      </c>
      <c r="D2534" s="1" t="s">
        <v>15277</v>
      </c>
      <c r="E2534" s="1" t="s">
        <v>15278</v>
      </c>
      <c r="F2534" s="1" t="s">
        <v>3829</v>
      </c>
      <c r="G2534" s="1" t="s">
        <v>35</v>
      </c>
      <c r="H2534" s="1" t="s">
        <v>27</v>
      </c>
      <c r="I2534" s="1">
        <v>331</v>
      </c>
      <c r="J2534" s="1" t="s">
        <v>22</v>
      </c>
      <c r="K2534" s="1" t="s">
        <v>22</v>
      </c>
      <c r="L2534" s="1">
        <v>2023</v>
      </c>
      <c r="M2534" s="1">
        <v>0</v>
      </c>
      <c r="N2534" s="1" t="s">
        <v>15279</v>
      </c>
      <c r="O2534" s="1">
        <v>1.907143</v>
      </c>
      <c r="P2534" s="1">
        <v>2.61</v>
      </c>
      <c r="Q2534" s="3">
        <v>0</v>
      </c>
      <c r="R2534" s="1">
        <v>0</v>
      </c>
      <c r="S2534" s="1">
        <v>0</v>
      </c>
      <c r="T2534" s="1">
        <v>3.2</v>
      </c>
    </row>
    <row r="2537" spans="1:20">
      <c r="A2537" s="1" t="s">
        <v>15280</v>
      </c>
    </row>
    <row r="2538" spans="1:20">
      <c r="A2538" s="1" t="s">
        <v>15281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2024-09-23T01:03:44Z</dcterms:modified>
</cp:coreProperties>
</file>